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AAHMED\Nextcloud\1. Procurement - Team Folder\1. Purchase Requests(PR)\2026\PR260707 AlThawbani Water Project\"/>
    </mc:Choice>
  </mc:AlternateContent>
  <xr:revisionPtr revIDLastSave="0" documentId="13_ncr:1_{EAC9C915-7909-4889-8C2D-3D7B20094E27}" xr6:coauthVersionLast="36" xr6:coauthVersionMax="47" xr10:uidLastSave="{00000000-0000-0000-0000-000000000000}"/>
  <bookViews>
    <workbookView xWindow="0" yWindow="0" windowWidth="19200" windowHeight="6230" xr2:uid="{00000000-000D-0000-FFFF-FFFF00000000}"/>
  </bookViews>
  <sheets>
    <sheet name="Project Cover Page " sheetId="35" r:id="rId1"/>
    <sheet name="Water Project Summary" sheetId="8" r:id="rId2"/>
    <sheet name="(A) Solar-Powered System" sheetId="31" r:id="rId3"/>
    <sheet name="(B) Const.Concrete GTank 100m3 " sheetId="30" r:id="rId4"/>
    <sheet name="(C) Pumping line. " sheetId="34" r:id="rId5"/>
    <sheet name="(D) Water network. " sheetId="29" r:id="rId6"/>
    <sheet name="(E)Const. Pumping Room" sheetId="27" r:id="rId7"/>
    <sheet name="(E) Rehab. of Tower Tank." sheetId="32" r:id="rId8"/>
    <sheet name=" Materials List" sheetId="37" r:id="rId9"/>
  </sheets>
  <externalReferences>
    <externalReference r:id="rId10"/>
    <externalReference r:id="rId11"/>
    <externalReference r:id="rId12"/>
    <externalReference r:id="rId13"/>
    <externalReference r:id="rId14"/>
    <externalReference r:id="rId15"/>
  </externalReferences>
  <definedNames>
    <definedName name="_" localSheetId="4">#REF!</definedName>
    <definedName name="_" localSheetId="5">#REF!</definedName>
    <definedName name="_" localSheetId="7">#REF!</definedName>
    <definedName name="_">#REF!</definedName>
    <definedName name="___xlnm.Print_Titles">('[1]2084 11'!$A$1:$B$65536,'[1]2084 11'!$A$7:$IV$7)</definedName>
    <definedName name="__A65550" localSheetId="4">#REF!</definedName>
    <definedName name="__A65550">#REF!</definedName>
    <definedName name="__A66000" localSheetId="4">#REF!</definedName>
    <definedName name="__A66000">#REF!</definedName>
    <definedName name="__xlnm.Print_Titles">('[2]2084 11'!$A$1:$B$65536,'[2]2084 11'!$A$7:$IV$7)</definedName>
    <definedName name="__xlnm.Print_Titles_3">('[1]399 11'!$A$1:$B$65536,'[1]399 11'!$A$7:$IV$7)</definedName>
    <definedName name="_A65550" localSheetId="4">#REF!</definedName>
    <definedName name="_A65550">#REF!</definedName>
    <definedName name="_A66000" localSheetId="4">#REF!</definedName>
    <definedName name="_A66000">#REF!</definedName>
    <definedName name="a" localSheetId="4">#REF!</definedName>
    <definedName name="a">#REF!</definedName>
    <definedName name="aa" localSheetId="4">#REF!</definedName>
    <definedName name="aa">#REF!</definedName>
    <definedName name="aab" localSheetId="4">#REF!</definedName>
    <definedName name="aab">#REF!</definedName>
    <definedName name="ab" localSheetId="4">#REF!</definedName>
    <definedName name="ab">#REF!</definedName>
    <definedName name="abc" localSheetId="4">#REF!</definedName>
    <definedName name="abc">#REF!</definedName>
    <definedName name="ac" localSheetId="4">#REF!</definedName>
    <definedName name="ac">#REF!</definedName>
    <definedName name="ad" localSheetId="4">#REF!</definedName>
    <definedName name="ad">#REF!</definedName>
    <definedName name="ae" localSheetId="4">#REF!</definedName>
    <definedName name="ae">#REF!</definedName>
    <definedName name="af" localSheetId="4">#REF!</definedName>
    <definedName name="af">#REF!</definedName>
    <definedName name="ag" localSheetId="4">#REF!</definedName>
    <definedName name="ag">#REF!</definedName>
    <definedName name="ah" localSheetId="4">#REF!</definedName>
    <definedName name="ah">#REF!</definedName>
    <definedName name="ai" localSheetId="4">#REF!</definedName>
    <definedName name="ai">#REF!</definedName>
    <definedName name="aj" localSheetId="4">#REF!</definedName>
    <definedName name="aj">#REF!</definedName>
    <definedName name="ak" localSheetId="4">#REF!</definedName>
    <definedName name="ak">#REF!</definedName>
    <definedName name="al" localSheetId="4">#REF!</definedName>
    <definedName name="al">#REF!</definedName>
    <definedName name="am" localSheetId="4">#REF!</definedName>
    <definedName name="am">#REF!</definedName>
    <definedName name="an" localSheetId="4">#REF!</definedName>
    <definedName name="an">#REF!</definedName>
    <definedName name="ao" localSheetId="4">#REF!</definedName>
    <definedName name="ao">#REF!</definedName>
    <definedName name="ap" localSheetId="4">#REF!</definedName>
    <definedName name="ap">#REF!</definedName>
    <definedName name="aq" localSheetId="4">#REF!</definedName>
    <definedName name="aq">#REF!</definedName>
    <definedName name="ar" localSheetId="4">#REF!</definedName>
    <definedName name="ar">#REF!</definedName>
    <definedName name="as" localSheetId="4">#REF!</definedName>
    <definedName name="as">#REF!</definedName>
    <definedName name="at" localSheetId="4">#REF!</definedName>
    <definedName name="at">#REF!</definedName>
    <definedName name="au" localSheetId="4">#REF!</definedName>
    <definedName name="au">#REF!</definedName>
    <definedName name="av" localSheetId="4">#REF!</definedName>
    <definedName name="av">#REF!</definedName>
    <definedName name="aw" localSheetId="4">#REF!</definedName>
    <definedName name="aw">#REF!</definedName>
    <definedName name="ax" localSheetId="4">#REF!</definedName>
    <definedName name="ax">#REF!</definedName>
    <definedName name="ay" localSheetId="4">#REF!</definedName>
    <definedName name="ay">#REF!</definedName>
    <definedName name="az" localSheetId="4">#REF!</definedName>
    <definedName name="az">#REF!</definedName>
    <definedName name="b" localSheetId="4">#REF!</definedName>
    <definedName name="b">#REF!</definedName>
    <definedName name="ba" localSheetId="4">#REF!</definedName>
    <definedName name="ba">#REF!</definedName>
    <definedName name="bz" localSheetId="4">#REF!</definedName>
    <definedName name="bz">#REF!</definedName>
    <definedName name="cc" localSheetId="4">#REF!</definedName>
    <definedName name="cc">#REF!</definedName>
    <definedName name="cd" localSheetId="4">#REF!</definedName>
    <definedName name="cd">#REF!</definedName>
    <definedName name="Checkbox" localSheetId="4">#REF!</definedName>
    <definedName name="Checkbox">#REF!</definedName>
    <definedName name="Commodity_Type">[3]!tcommoditytype[Commodity Type]</definedName>
    <definedName name="Construction_Cost_per_Package" localSheetId="4">#REF!</definedName>
    <definedName name="Construction_Cost_per_Package">#REF!</definedName>
    <definedName name="Construction_Cost_per_Unit" localSheetId="4">#REF!</definedName>
    <definedName name="Construction_Cost_per_Unit">#REF!</definedName>
    <definedName name="Construction_Item_Description" localSheetId="4">#REF!</definedName>
    <definedName name="Construction_Item_Description">#REF!</definedName>
    <definedName name="Construction_Units_per_Package" localSheetId="4">#REF!</definedName>
    <definedName name="Construction_Units_per_Package">#REF!</definedName>
    <definedName name="countryCol">[4]AdminNames!$D:$D</definedName>
    <definedName name="countryStart">[4]AdminNames!$D$1</definedName>
    <definedName name="cz" localSheetId="4">#REF!</definedName>
    <definedName name="cz">#REF!</definedName>
    <definedName name="d" localSheetId="4">#REF!</definedName>
    <definedName name="d">#REF!</definedName>
    <definedName name="Da">'[5]Staff Costs'!$E$83</definedName>
    <definedName name="Dt">'[5]Staff Costs'!$E$84</definedName>
    <definedName name="dxzfdfdh" localSheetId="4">#REF!</definedName>
    <definedName name="dxzfdfdh">#REF!</definedName>
    <definedName name="e" localSheetId="4">#REF!</definedName>
    <definedName name="e">#REF!</definedName>
    <definedName name="ef" localSheetId="4">#REF!</definedName>
    <definedName name="ef">#REF!</definedName>
    <definedName name="Excel_BuiltIn_Print_Area_1" localSheetId="4">#REF!</definedName>
    <definedName name="Excel_BuiltIn_Print_Area_1">#REF!</definedName>
    <definedName name="Excel_BuiltIn_Print_Area_10" localSheetId="4">#REF!</definedName>
    <definedName name="Excel_BuiltIn_Print_Area_10">#REF!</definedName>
    <definedName name="Excel_BuiltIn_Print_Area_7" localSheetId="4">#REF!</definedName>
    <definedName name="Excel_BuiltIn_Print_Area_7">#REF!</definedName>
    <definedName name="Excel_BuiltIn_Print_Area_8" localSheetId="4">#REF!</definedName>
    <definedName name="Excel_BuiltIn_Print_Area_8">#REF!</definedName>
    <definedName name="f" localSheetId="4">#REF!</definedName>
    <definedName name="f">#REF!</definedName>
    <definedName name="Food_Cost_per_Package" localSheetId="4">#REF!</definedName>
    <definedName name="Food_Cost_per_Package">#REF!</definedName>
    <definedName name="Food_Cost_per_Unit" localSheetId="4">#REF!</definedName>
    <definedName name="Food_Cost_per_Unit">#REF!</definedName>
    <definedName name="Food_Item_Description" localSheetId="4">#REF!</definedName>
    <definedName name="Food_Item_Description">#REF!</definedName>
    <definedName name="FSL" localSheetId="4">#REF!</definedName>
    <definedName name="FSL">#REF!</definedName>
    <definedName name="FSLl" localSheetId="4">#REF!</definedName>
    <definedName name="FSLl">#REF!</definedName>
    <definedName name="h" localSheetId="4">#REF!</definedName>
    <definedName name="h">#REF!</definedName>
    <definedName name="House_Cost_per_Package" localSheetId="4">#REF!</definedName>
    <definedName name="House_Cost_per_Package">#REF!</definedName>
    <definedName name="House_Item_Description" localSheetId="4">#REF!</definedName>
    <definedName name="House_Item_Description">#REF!</definedName>
    <definedName name="House_Units_per_Package" localSheetId="4">#REF!</definedName>
    <definedName name="House_Units_per_Package">#REF!</definedName>
    <definedName name="hz" localSheetId="4">#REF!</definedName>
    <definedName name="hz">#REF!</definedName>
    <definedName name="i" localSheetId="4">#REF!</definedName>
    <definedName name="i">#REF!</definedName>
    <definedName name="iz" localSheetId="4">#REF!</definedName>
    <definedName name="iz">#REF!</definedName>
    <definedName name="j" localSheetId="4">#REF!</definedName>
    <definedName name="j">#REF!</definedName>
    <definedName name="jz" localSheetId="4">#REF!</definedName>
    <definedName name="jz">#REF!</definedName>
    <definedName name="k" localSheetId="4">#REF!</definedName>
    <definedName name="k">#REF!</definedName>
    <definedName name="kz" localSheetId="4">#REF!</definedName>
    <definedName name="kz">#REF!</definedName>
    <definedName name="l" localSheetId="4">#REF!</definedName>
    <definedName name="l">#REF!</definedName>
    <definedName name="lc" localSheetId="4">#REF!</definedName>
    <definedName name="lc">#REF!</definedName>
    <definedName name="listPrograms">[6]Sheet1!$B$2:$K$2</definedName>
    <definedName name="listVehicles">[6]Sheet1!$A$3:$A$75</definedName>
    <definedName name="Livestock" localSheetId="4">#REF!</definedName>
    <definedName name="Livestock">#REF!</definedName>
    <definedName name="m" localSheetId="4">#REF!</definedName>
    <definedName name="m">#REF!</definedName>
    <definedName name="Month" localSheetId="4">#REF!</definedName>
    <definedName name="Month">#REF!</definedName>
    <definedName name="MOt">'[5]Staff Costs'!$E$40</definedName>
    <definedName name="mz" localSheetId="4">#REF!</definedName>
    <definedName name="mz">#REF!</definedName>
    <definedName name="n" localSheetId="4">#REF!</definedName>
    <definedName name="n">#REF!</definedName>
    <definedName name="o" localSheetId="4">#REF!</definedName>
    <definedName name="o">#REF!</definedName>
    <definedName name="Object_Code">[3]!tobjectcode[Object Code]</definedName>
    <definedName name="orderstatus">[3]!torderstatus[Order Status]</definedName>
    <definedName name="Organisation" localSheetId="4">#REF!</definedName>
    <definedName name="Organisation">#REF!</definedName>
    <definedName name="p" localSheetId="4">#REF!</definedName>
    <definedName name="p">#REF!</definedName>
    <definedName name="Percentage" localSheetId="4">#REF!</definedName>
    <definedName name="Percentage">#REF!</definedName>
    <definedName name="_xlnm.Print_Area" localSheetId="8">' Materials List'!$A$1:$E$179</definedName>
    <definedName name="_xlnm.Print_Area" localSheetId="2">'(A) Solar-Powered System'!$A$1:$J$32</definedName>
    <definedName name="_xlnm.Print_Area" localSheetId="3">'(B) Const.Concrete GTank 100m3 '!$A$1:$J$28</definedName>
    <definedName name="_xlnm.Print_Area" localSheetId="4">'(C) Pumping line. '!$A$1:$J$13</definedName>
    <definedName name="_xlnm.Print_Area" localSheetId="5">'(D) Water network. '!$A$1:$J$25</definedName>
    <definedName name="_xlnm.Print_Area" localSheetId="7">'(E) Rehab. of Tower Tank.'!$A$1:$J$13</definedName>
    <definedName name="_xlnm.Print_Area" localSheetId="6">'(E)Const. Pumping Room'!$A$1:$J$25</definedName>
    <definedName name="_xlnm.Print_Area" localSheetId="0">'Project Cover Page '!$A$1:$Y$68</definedName>
    <definedName name="_xlnm.Print_Area" localSheetId="1">'Water Project Summary'!$A$1:$H$11</definedName>
    <definedName name="_xlnm.Print_Titles" localSheetId="8">' Materials List'!$1:$5</definedName>
    <definedName name="_xlnm.Print_Titles" localSheetId="2">'(A) Solar-Powered System'!$1:$2</definedName>
    <definedName name="_xlnm.Print_Titles" localSheetId="3">'(B) Const.Concrete GTank 100m3 '!$1:$2</definedName>
    <definedName name="_xlnm.Print_Titles" localSheetId="4">'(C) Pumping line. '!$1:$2</definedName>
    <definedName name="_xlnm.Print_Titles" localSheetId="5">'(D) Water network. '!$1:$2</definedName>
    <definedName name="_xlnm.Print_Titles" localSheetId="7">'(E) Rehab. of Tower Tank.'!$2:$2</definedName>
    <definedName name="_xlnm.Print_Titles" localSheetId="6">'(E)Const. Pumping Room'!$2:$2</definedName>
    <definedName name="_xlnm.Print_Titles" localSheetId="1">'Water Project Summary'!$1:$2</definedName>
    <definedName name="Project_Code">[3]!tprojectcode[Project Code]</definedName>
    <definedName name="Project_Title">[3]!tprojecttitle[Project Title]</definedName>
    <definedName name="pz" localSheetId="4">#REF!</definedName>
    <definedName name="pz">#REF!</definedName>
    <definedName name="q" localSheetId="4">#REF!</definedName>
    <definedName name="q">#REF!</definedName>
    <definedName name="qrptStdDetail_Out" localSheetId="4">#REF!</definedName>
    <definedName name="qrptStdDetail_Out">#REF!</definedName>
    <definedName name="qz" localSheetId="4">#REF!</definedName>
    <definedName name="qz">#REF!</definedName>
    <definedName name="s" localSheetId="4">#REF!</definedName>
    <definedName name="s">#REF!</definedName>
    <definedName name="Sector" localSheetId="4">#REF!</definedName>
    <definedName name="Sector">#REF!</definedName>
    <definedName name="SOt">'[5]Staff Costs'!$K$40</definedName>
    <definedName name="sz" localSheetId="4">#REF!</definedName>
    <definedName name="sz">#REF!</definedName>
    <definedName name="t" localSheetId="4">#REF!</definedName>
    <definedName name="t">#REF!</definedName>
    <definedName name="Ta">'[5]Staff Costs'!$E$61</definedName>
    <definedName name="Tt">'[5]Staff Costs'!$E$62</definedName>
    <definedName name="tz" localSheetId="4">#REF!</definedName>
    <definedName name="tz">#REF!</definedName>
    <definedName name="u" localSheetId="4">#REF!</definedName>
    <definedName name="u">#REF!</definedName>
    <definedName name="Unit_of_Measure">[3]!tuom[Unit of Measure]</definedName>
    <definedName name="uz" localSheetId="4">#REF!</definedName>
    <definedName name="uz">#REF!</definedName>
    <definedName name="v" localSheetId="4">#REF!</definedName>
    <definedName name="v">#REF!</definedName>
    <definedName name="Vehicle" localSheetId="4">#REF!</definedName>
    <definedName name="Vehicle">#REF!</definedName>
    <definedName name="vehicle1" localSheetId="4">#REF!</definedName>
    <definedName name="vehicle1">#REF!</definedName>
    <definedName name="Vendor">[3]!tvendor[Vendor]</definedName>
    <definedName name="vz" localSheetId="4">#REF!</definedName>
    <definedName name="vz">#REF!</definedName>
    <definedName name="w" localSheetId="4">#REF!</definedName>
    <definedName name="w">#REF!</definedName>
    <definedName name="Wa">'[5]Staff Costs'!$K$61</definedName>
    <definedName name="we" localSheetId="4">#REF!</definedName>
    <definedName name="we">#REF!</definedName>
    <definedName name="wez" localSheetId="4">#REF!</definedName>
    <definedName name="wez">#REF!</definedName>
    <definedName name="Wt">'[5]Staff Costs'!$K$62</definedName>
    <definedName name="wz" localSheetId="4">#REF!</definedName>
    <definedName name="wz">#REF!</definedName>
    <definedName name="x" localSheetId="4">#REF!</definedName>
    <definedName name="x">#REF!</definedName>
    <definedName name="xxz" localSheetId="4">#REF!</definedName>
    <definedName name="xxz">#REF!</definedName>
    <definedName name="y" localSheetId="4">#REF!</definedName>
    <definedName name="y">#REF!</definedName>
    <definedName name="Year" localSheetId="4">#REF!</definedName>
    <definedName name="Year">#REF!</definedName>
    <definedName name="yyz" localSheetId="4">#REF!</definedName>
    <definedName name="yyz">#REF!</definedName>
    <definedName name="z" localSheetId="4">#REF!</definedName>
    <definedName name="z">#REF!</definedName>
    <definedName name="zz" localSheetId="4">#REF!</definedName>
    <definedName name="zz">#REF!</definedName>
    <definedName name="zzz" localSheetId="4">#REF!</definedName>
    <definedName name="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31" l="1"/>
  <c r="I12" i="31"/>
  <c r="I14" i="31"/>
  <c r="I15" i="31"/>
  <c r="I16" i="31"/>
  <c r="I17" i="31"/>
  <c r="I18" i="31"/>
  <c r="I19" i="31"/>
  <c r="I20" i="31"/>
  <c r="I21" i="31"/>
  <c r="I22" i="31"/>
  <c r="I23" i="31"/>
  <c r="I24" i="31"/>
  <c r="I25" i="31"/>
  <c r="I26" i="31"/>
  <c r="I27" i="31"/>
  <c r="I28" i="31"/>
  <c r="I29" i="31"/>
  <c r="I30" i="31"/>
  <c r="I31" i="31"/>
  <c r="F6" i="30" l="1"/>
  <c r="I24" i="30" l="1"/>
  <c r="I22" i="30"/>
  <c r="I23" i="30"/>
  <c r="F13" i="31" l="1"/>
  <c r="I13" i="31" s="1"/>
  <c r="F24" i="27" l="1"/>
  <c r="I24" i="27" s="1"/>
  <c r="F23" i="27"/>
  <c r="I23" i="27" s="1"/>
  <c r="F22" i="27"/>
  <c r="I22" i="27" s="1"/>
  <c r="I6" i="34" l="1"/>
  <c r="F12" i="30" l="1"/>
  <c r="F10" i="30"/>
  <c r="I10" i="34" l="1"/>
  <c r="I12" i="34"/>
  <c r="I11" i="34"/>
  <c r="I9" i="34"/>
  <c r="I8" i="34"/>
  <c r="I13" i="34" l="1"/>
  <c r="I12" i="32"/>
  <c r="F7" i="32"/>
  <c r="G5" i="8" l="1"/>
  <c r="I5" i="30"/>
  <c r="I20" i="27"/>
  <c r="I19" i="27"/>
  <c r="I18" i="27"/>
  <c r="I17" i="27"/>
  <c r="I16" i="27"/>
  <c r="I15" i="27"/>
  <c r="I14" i="27"/>
  <c r="I13" i="27"/>
  <c r="I12" i="27"/>
  <c r="I11" i="27"/>
  <c r="I10" i="27"/>
  <c r="I9" i="27"/>
  <c r="I8" i="27"/>
  <c r="I7" i="27"/>
  <c r="I6" i="27"/>
  <c r="I25" i="27" l="1"/>
  <c r="I11" i="32"/>
  <c r="I10" i="32"/>
  <c r="I9" i="32"/>
  <c r="I8" i="32"/>
  <c r="I7" i="32"/>
  <c r="I6" i="32"/>
  <c r="I13" i="32" l="1"/>
  <c r="G8" i="8" s="1"/>
  <c r="I10" i="31"/>
  <c r="I9" i="31"/>
  <c r="I8" i="31"/>
  <c r="I7" i="31"/>
  <c r="I26" i="30"/>
  <c r="I25" i="30"/>
  <c r="I20" i="30"/>
  <c r="I19" i="30"/>
  <c r="I18" i="30"/>
  <c r="I17" i="30"/>
  <c r="I16" i="30"/>
  <c r="I15" i="30"/>
  <c r="I14" i="30"/>
  <c r="I13" i="30"/>
  <c r="I12" i="30"/>
  <c r="I11" i="30"/>
  <c r="I10" i="30"/>
  <c r="I9" i="30"/>
  <c r="I8" i="30"/>
  <c r="I7" i="30"/>
  <c r="I6" i="30"/>
  <c r="I32" i="31" l="1"/>
  <c r="G3" i="8" s="1"/>
  <c r="I27" i="30"/>
  <c r="G4" i="8" s="1"/>
  <c r="I22" i="29" l="1"/>
  <c r="G7" i="8" l="1"/>
  <c r="I24" i="29" l="1"/>
  <c r="I23" i="29"/>
  <c r="I21" i="29"/>
  <c r="I20" i="29"/>
  <c r="I19" i="29"/>
  <c r="I18" i="29"/>
  <c r="I16" i="29"/>
  <c r="I15" i="29"/>
  <c r="I14" i="29"/>
  <c r="I13" i="29"/>
  <c r="I11" i="29"/>
  <c r="I10" i="29"/>
  <c r="I9" i="29"/>
  <c r="I8" i="29"/>
  <c r="I6" i="29"/>
  <c r="I25" i="29" l="1"/>
  <c r="G6" i="8" l="1"/>
  <c r="G9" i="8" s="1"/>
  <c r="G1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F18" authorId="0" shapeId="0" xr:uid="{AE543653-BA02-47C1-A717-0502D42A7CE5}">
      <text>
        <r>
          <rPr>
            <b/>
            <sz val="9"/>
            <color indexed="81"/>
            <rFont val="Tahoma"/>
            <family val="2"/>
          </rPr>
          <t>PC:</t>
        </r>
        <r>
          <rPr>
            <sz val="9"/>
            <color indexed="81"/>
            <rFont val="Tahoma"/>
            <family val="2"/>
          </rPr>
          <t xml:space="preserve">
need review length according drawing </t>
        </r>
      </text>
    </comment>
  </commentList>
</comments>
</file>

<file path=xl/sharedStrings.xml><?xml version="1.0" encoding="utf-8"?>
<sst xmlns="http://schemas.openxmlformats.org/spreadsheetml/2006/main" count="843" uniqueCount="543">
  <si>
    <t>Item NO.
رقم البند</t>
  </si>
  <si>
    <t>Description</t>
  </si>
  <si>
    <t>الوصف</t>
  </si>
  <si>
    <t>Unit
الوحدة</t>
  </si>
  <si>
    <t>Qty.
الكمية</t>
  </si>
  <si>
    <t>Total (US)
إجمالي السعر بالدولار</t>
  </si>
  <si>
    <t>No.
بالعدد</t>
  </si>
  <si>
    <t>M.L
متر طولي</t>
  </si>
  <si>
    <t xml:space="preserve">الوصف </t>
  </si>
  <si>
    <t>Total (US$)
الإجمالي بالدولار</t>
  </si>
  <si>
    <t>Table No.
رقم الجدول</t>
  </si>
  <si>
    <t>Description
الوصف</t>
  </si>
  <si>
    <t>Quantity
الكمية</t>
  </si>
  <si>
    <t xml:space="preserve">TOTAL (USD )
الاجمالي بالدولار الأمريكي </t>
  </si>
  <si>
    <t>L.S.</t>
  </si>
  <si>
    <t>TOTAL (USD)
الاجمالي بالدولار الأمريكي</t>
  </si>
  <si>
    <t>DISCOUNT RATIO %
نسبة الخصم  %</t>
  </si>
  <si>
    <t>TOTAL (USD) AFTER DISCOUNT
الاجمالي بعد الخصم بالدولار الأمريكي</t>
  </si>
  <si>
    <t>M2
بالمتر المربع</t>
  </si>
  <si>
    <t>Unit Price (US)
writing
كتابة سعر الوحدة بالدولار</t>
  </si>
  <si>
    <t xml:space="preserve">Unit Price (US) numbers
سعر الوحدة بالدولار ارقام </t>
  </si>
  <si>
    <t>A</t>
  </si>
  <si>
    <t>Notes
الملاحظات</t>
  </si>
  <si>
    <t>توريد وتركيب شبكة المياه</t>
  </si>
  <si>
    <t>M3
بالمتر المكعب</t>
  </si>
  <si>
    <t>TOTAL(USD)
Writing
كتابة سعر الوحدة بالدولار</t>
  </si>
  <si>
    <t>Supply and Instailling of Water network</t>
  </si>
  <si>
    <r>
      <rPr>
        <b/>
        <u/>
        <sz val="14"/>
        <color rgb="FFFF0000"/>
        <rFont val="Arial"/>
        <family val="2"/>
      </rPr>
      <t>بالمتر المكعب: أعمال الردم</t>
    </r>
    <r>
      <rPr>
        <sz val="14"/>
        <rFont val="Arial"/>
        <family val="2"/>
      </rPr>
      <t xml:space="preserve">
الردم بتربة مخلوطة معتمده حتى منسوب الرصيف والردم يجب ان يكون على طبقات لا تزيد عن ٣٠ سم مع الدك و الرش ، والعمل يشمل  كل ما يلزم لانهاء العمل على اكمل وجه ، طبقاً لاصول العمل وبحسب الرسومات والمواصفات و توجيهات المهندس المشرف.</t>
    </r>
  </si>
  <si>
    <r>
      <rPr>
        <b/>
        <u/>
        <sz val="14"/>
        <color rgb="FFFF0000"/>
        <rFont val="Calibri"/>
        <family val="2"/>
      </rPr>
      <t>اعمال مباني حجر جعم:</t>
    </r>
    <r>
      <rPr>
        <sz val="13"/>
        <rFont val="Calibri"/>
        <family val="2"/>
      </rPr>
      <t xml:space="preserve">
</t>
    </r>
    <r>
      <rPr>
        <sz val="14"/>
        <rFont val="Calibri"/>
        <family val="2"/>
      </rPr>
      <t>بالمتر المكعب : توريد وتنفيذ مباني حجرجعم باستخدام الاحجار البازلتية والصلبة المقاومة للرطوبة سماكة 40سم باستخدام المونة الاسمنتيه وبنسبة خلط 1:3  اسمنت نيس وهطي نوعية ممتازه و تعبيئة الفواصل بالمونة الأسمنتية البناء بعمق لايقل عن40سم  تحت سطح الارض الطبيعه  وعمل جميع ما يلزم لإنهاء العمل على أكمل وجه حسب الرسومات والمواصفاتوتوجيهات المهندس المشرف أو ممثله.</t>
    </r>
  </si>
  <si>
    <r>
      <rPr>
        <b/>
        <u/>
        <sz val="14"/>
        <color rgb="FFFF0000"/>
        <rFont val="Calibri"/>
        <family val="2"/>
      </rPr>
      <t>اعمال مباني حجر بازلت مربوع:</t>
    </r>
    <r>
      <rPr>
        <sz val="14"/>
        <rFont val="Calibri"/>
        <family val="2"/>
      </rPr>
      <t xml:space="preserve">
بالمتر المربع : توريد وتنفيذ مباني حجر مربوع باستخدام الاحجار البازلتية الصلبة المقاومة للرطوبة سماكة 40سم باستخدام المونة الاسمنتيه بنسبة خلط 1:3  اسمنت نيس وهطي نوعية ممتازه و تعبيئة الفواصل بالمونة الأسمنتية مع الكحله ,يجب ان يرتفع  فوق سطح الارض الطبيعه عن 30سم وعمل جميع ما يلزم لإنهاء العمل على أكمل وجه حسب الرسومات والمواصفات وتوجيهات المهندس المشرف.</t>
    </r>
  </si>
  <si>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 (80*80*80)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</si>
  <si>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2"/>
        <color rgb="FFFF0000"/>
        <rFont val="Calibri"/>
        <family val="2"/>
        <scheme val="minor"/>
      </rPr>
      <t>In cubic metres: backfilling works</t>
    </r>
    <r>
      <rPr>
        <b/>
        <u/>
        <sz val="12"/>
        <rFont val="Calibri"/>
        <family val="2"/>
        <scheme val="minor"/>
      </rPr>
      <t xml:space="preserve">
</t>
    </r>
    <r>
      <rPr>
        <sz val="12"/>
        <rFont val="Calibri"/>
        <family val="2"/>
        <scheme val="minor"/>
      </rPr>
      <t>Backfilling with approved mixed soil up to the level of the paving,The backfilling must be in layers not exceeding 30 cm, with compaction and spraying. The work includes everything necessary to complete the work in a complete manner, in accordance with the principles of work and according to the drawings, specifications, and directives of the supervising engineer.</t>
    </r>
  </si>
  <si>
    <r>
      <rPr>
        <b/>
        <u/>
        <sz val="12"/>
        <color rgb="FFFF0000"/>
        <rFont val="Calibri"/>
        <family val="2"/>
        <scheme val="minor"/>
      </rPr>
      <t>Square basalt stone building works:</t>
    </r>
    <r>
      <rPr>
        <sz val="12"/>
        <rFont val="Calibri"/>
        <family val="2"/>
        <scheme val="minor"/>
      </rPr>
      <t xml:space="preserve">
Per square meter: Supply and implementation of square stone buildings using solid, moisture-resistant basalt stones, 40 cm thick, using cement mortar with a mixing ratio of 1:3, good quality cement, good quality, and filling the joints with cement mortar with kohl. It must rise above the surface of the natural ground by more than 30 cm and do everything necessary. To complete the work according to the drawings, specifications, and directions of the supervising engineer.</t>
    </r>
  </si>
  <si>
    <r>
      <rPr>
        <b/>
        <u/>
        <sz val="12"/>
        <color rgb="FFFF0000"/>
        <rFont val="Calibri"/>
        <family val="2"/>
        <scheme val="minor"/>
      </rPr>
      <t>Stone building works:</t>
    </r>
    <r>
      <rPr>
        <sz val="12"/>
        <rFont val="Calibri"/>
        <family val="2"/>
        <scheme val="minor"/>
      </rPr>
      <t xml:space="preserve">
In cubic metres: supplying and implementing stone buildings using basalt and solid moisture-resistant stones, 40 cm thick, using cement mortar with a mixing ratio of 1:3, excellent quality Nice and Hatta cement, and filling the joints with cement mortar, building at a depth of no less than 40 cm below the surface of the natural ground, and doing everything necessary to finish the work perfectly. According to drawings, specifications and directions of the supervising engineer or his representative.</t>
    </r>
  </si>
  <si>
    <r>
      <rPr>
        <b/>
        <u/>
        <sz val="13"/>
        <color rgb="FFFF0000"/>
        <rFont val="Calibri"/>
        <family val="2"/>
      </rPr>
      <t>Pavement work:</t>
    </r>
    <r>
      <rPr>
        <sz val="13"/>
        <rFont val="Calibri"/>
        <family val="2"/>
      </rPr>
      <t xml:space="preserve">
By square meter: stone pavement around the rooms with a net width of 0.75 m using square and solid moisture-resistant stones with a thickness of not less than 20 cm using cement mortar with a mixing ratio of 1:3 and a thickness of 5 cm and filling the joints with cement mortar with kohl on top of well compacted soil with spraying with water and a slope (1: 5) With cement mortar, including excavation for the pavement wall up to the layer suitable for foundation, and building work with a thickness of 30 cm. The surface of the pavement must be higher than the surface of the natural ground by more than 30 cm, and a foundation of not less than 30 cm. And all that is necessary to complete the work according to the drawings, specifications, technical and manufacturing assets, conditions and instructions. directions of the supervising engineer or his representative.</t>
    </r>
  </si>
  <si>
    <r>
      <rPr>
        <b/>
        <u/>
        <sz val="13"/>
        <color rgb="FFFF0000"/>
        <rFont val="Calibri"/>
        <family val="2"/>
      </rPr>
      <t xml:space="preserve"> صمام عدم رجوع قطر 4 إنش </t>
    </r>
    <r>
      <rPr>
        <sz val="13"/>
        <rFont val="Calibri"/>
        <family val="2"/>
      </rPr>
      <t xml:space="preserve">
توريد وتركيب صمام عدم رجوع قطر 4 إنش ، دكتايل، دبل فلانج، ضغط 25 بار ,نوعية ممتازه إيطالي اوالماني  او ماشابه درجه اولي السعر يشمل كل ما يلزم بحسب المواصفات وتعليمات المهندس المشرف.</t>
    </r>
  </si>
  <si>
    <r>
      <rPr>
        <b/>
        <u/>
        <sz val="13"/>
        <color rgb="FFFF0000"/>
        <rFont val="Calibri"/>
        <family val="2"/>
      </rPr>
      <t>Non-return valve 4 inches</t>
    </r>
    <r>
      <rPr>
        <sz val="13"/>
        <rFont val="Calibri"/>
        <family val="2"/>
      </rPr>
      <t xml:space="preserve">
Supply and installation of non-return valve 4 inches in diameter, ductile, double flanged, pressure 25 bar, excellent quality, Italian or German, or similar, first class. The price includes everything necessary according to the specifications and instructions of the supervising engineer.</t>
    </r>
  </si>
  <si>
    <t>Diameter of 110 mm (4inch) with all accessories with installation</t>
  </si>
  <si>
    <t>قطــــــــر 110 ملم  ( 4 إنش )  مع جميع القطع اللازمة للتركيب والتوصيل</t>
  </si>
  <si>
    <t>C.1</t>
  </si>
  <si>
    <r>
      <rPr>
        <b/>
        <u/>
        <sz val="13"/>
        <color rgb="FFFF0000"/>
        <rFont val="Calibri"/>
        <family val="2"/>
      </rPr>
      <t>Supply and installation of polyethylene (HDPE) pipes of the PE100 type, 10 bar pressure, high density:</t>
    </r>
    <r>
      <rPr>
        <b/>
        <u/>
        <sz val="13"/>
        <rFont val="Calibri"/>
        <family val="2"/>
      </rPr>
      <t xml:space="preserve">
</t>
    </r>
    <r>
      <rPr>
        <sz val="13"/>
        <rFont val="Calibri"/>
        <family val="2"/>
      </rPr>
      <t xml:space="preserve">By lenght meter / Supply and installation of polyethylene (HDPE) pipes of the PE100 type, 10 bar pressure, high density, according to German specifications DIN8074/8075, and international standards  (ISO 4427), where holes are dug to a depth of no less than 80 cm and of the appropriate width to place the pipes, and the pipe path is backfilled with soft soil below and above. The sides of the pipes must be no less than 15 cm, and then complete the backfill from the resulting excavation soil with compaction and leveling, The item includes all installation, connection, and trimming parts and other parts necessary to complete the work (saddles, adapters, triangles, etc.), along with testing and trial operation in accordance with German specifications DIN8074/75, contractual terms, technical specifications, drawings, and the directives of the supervising engineer, </t>
    </r>
    <r>
      <rPr>
        <b/>
        <sz val="13"/>
        <rFont val="Calibri"/>
        <family val="2"/>
      </rPr>
      <t>according to the following diameters:</t>
    </r>
  </si>
  <si>
    <r>
      <rPr>
        <b/>
        <u/>
        <sz val="13"/>
        <color rgb="FFFF0000"/>
        <rFont val="Calibri"/>
        <family val="2"/>
      </rPr>
      <t xml:space="preserve"> توريد وتركيب انابيب بوليثــــــــــــــــــــــــــــلين (HDPE)  من النوع PE100 ضغط 10بار PN10  عالي الكثافه:</t>
    </r>
    <r>
      <rPr>
        <b/>
        <u/>
        <sz val="13"/>
        <rFont val="Calibri"/>
        <family val="2"/>
      </rPr>
      <t xml:space="preserve">
</t>
    </r>
    <r>
      <rPr>
        <sz val="13"/>
        <rFont val="Calibri"/>
        <family val="2"/>
      </rPr>
      <t xml:space="preserve"> بالمتر الطولي/ توريد وتركيب انابيب بوليثــــــــــــــــــــــــــــلين (HDPE)  من النوع PE100 ضغط 10بار PN10 عالي الكثافه حسب المواصفات العالمية الالمانية DIN8074/ 8075, </t>
    </r>
    <r>
      <rPr>
        <b/>
        <sz val="13"/>
        <rFont val="Calibri"/>
        <family val="2"/>
      </rPr>
      <t xml:space="preserve"> والمواصفات العالمية ISO 4427</t>
    </r>
    <r>
      <rPr>
        <sz val="13"/>
        <rFont val="Calibri"/>
        <family val="2"/>
      </rPr>
      <t xml:space="preserve">.حيث يتم الحفر  بعمق لا يقل عن 80 سم وبالعرض المناسب لوضع المواسير  وردم مسار المواسير  بتربة ناعمة اسفل واعلى  وجوانب المواسير  مالايقل عن15 سم ومن ثم استكمال الردم من ناتج تربة الحفر مع الدك والتسوية والبند  شامل جميع قطع التركيب والتوصيل والتنقيص وغيرها من القطع اللازمة لانهاء العمل (السادلات  والادابترات والمثاليث وغيرها ) مع الاختبار والتشغيل التجريبي وفقا للمواصفات الالمانية  DIN8074/75 والشروط التعاقدية وبحسب الموصفات الفنية والرسومات و توجيهات المهندس المشرف.   و </t>
    </r>
    <r>
      <rPr>
        <b/>
        <sz val="13"/>
        <rFont val="Calibri"/>
        <family val="2"/>
      </rPr>
      <t>بحسب الأقطار التالية:</t>
    </r>
  </si>
  <si>
    <t>C.1.1</t>
  </si>
  <si>
    <t xml:space="preserve">Polyethylene pipes with a diameter of 2 inches (63 mm). </t>
  </si>
  <si>
    <t>أنابيب بولي اثلين قطر 2 هنش( 63مم)</t>
  </si>
  <si>
    <r>
      <t>Polyethylene pipes with a diameter of 1.5 inches (50 mm).</t>
    </r>
    <r>
      <rPr>
        <b/>
        <sz val="13"/>
        <rFont val="Calibri"/>
        <family val="2"/>
      </rPr>
      <t xml:space="preserve"> </t>
    </r>
  </si>
  <si>
    <t>أنابيب بولي اثلين قطر 1.5 هنش(50مم)</t>
  </si>
  <si>
    <t>Polyethylene pipes with a diameter of 3/4 inch (25 mm) for home connection.</t>
  </si>
  <si>
    <t>أنابيب بولي اثلين قطر 3/4 هنش(25مم) للتوصيل المنزل</t>
  </si>
  <si>
    <t>C.2</t>
  </si>
  <si>
    <r>
      <rPr>
        <b/>
        <u/>
        <sz val="13"/>
        <color rgb="FFFF0000"/>
        <rFont val="Calibri"/>
        <family val="2"/>
      </rPr>
      <t>Supply and installation a gates valve:</t>
    </r>
    <r>
      <rPr>
        <sz val="13"/>
        <rFont val="Calibri"/>
        <family val="2"/>
      </rPr>
      <t xml:space="preserve">
Supply and installation of a ductile gate valve, 3 inches in diameter, flange type, including mounting bolts and bolts, pressure (16 bar), made in Italy or equivalent, excellent quality, connected to the liquefaction lines from the tank, including all connecting parts, according to the directives of the supervising engineer</t>
    </r>
    <r>
      <rPr>
        <b/>
        <sz val="13"/>
        <rFont val="Calibri"/>
        <family val="2"/>
      </rPr>
      <t>.according to the following diameters:</t>
    </r>
  </si>
  <si>
    <r>
      <rPr>
        <b/>
        <u/>
        <sz val="13"/>
        <color rgb="FFFF0000"/>
        <rFont val="Calibri"/>
        <family val="2"/>
        <scheme val="minor"/>
      </rPr>
      <t>توريد تركيب محابس بوابة متعددة الاقطار:-</t>
    </r>
    <r>
      <rPr>
        <sz val="13"/>
        <rFont val="Calibri"/>
        <family val="2"/>
        <scheme val="minor"/>
      </rPr>
      <t xml:space="preserve">
توريد وتركيب محبس بوابة دكتايل, نوع فلنش شامل مسامير التثبيت والربلات,ضغط ( 16  ) بار صناعة إيطالي  أو ما يكافؤها نوعية ممتازه , يربط بخطوط الاسالة من الخزان  شامل جميع قطع التوصيل, بحسب توجيهات المهندس المشرف, </t>
    </r>
    <r>
      <rPr>
        <b/>
        <sz val="13"/>
        <rFont val="Calibri"/>
        <family val="2"/>
        <scheme val="minor"/>
      </rPr>
      <t>بحسب الاقطار المحدد ادناه:</t>
    </r>
  </si>
  <si>
    <t>C.2.1</t>
  </si>
  <si>
    <t>C.2.2</t>
  </si>
  <si>
    <t xml:space="preserve">
 A ductile gate valve with a diameter of 3 inch.</t>
  </si>
  <si>
    <t xml:space="preserve">
محبس بوابة دكتايل قطر 3 انش</t>
  </si>
  <si>
    <t>C.2.3</t>
  </si>
  <si>
    <t xml:space="preserve">
A ductile gate valve with a diameter of 2 inch.</t>
  </si>
  <si>
    <t xml:space="preserve">
 محبس بوابة دكتايل قطر 2 انش</t>
  </si>
  <si>
    <t>C.2.4</t>
  </si>
  <si>
    <t xml:space="preserve">
A ductile gate valve with a diameter of 1.5 inch.</t>
  </si>
  <si>
    <t xml:space="preserve">
 محبس بوابة دكتايل قطر 1.5 انش</t>
  </si>
  <si>
    <t>C.5</t>
  </si>
  <si>
    <t>C.6</t>
  </si>
  <si>
    <t xml:space="preserve">
A water flow meter, 3 nches in diameter.</t>
  </si>
  <si>
    <t xml:space="preserve">
توريد وتركيب عداد تدفق الماء، قطر 3 انش.</t>
  </si>
  <si>
    <t xml:space="preserve">
A water flow meter, 2 inches in diameter.</t>
  </si>
  <si>
    <t xml:space="preserve">
توريد وتركيب عداد تدفق الماء، قطر2انش.</t>
  </si>
  <si>
    <t xml:space="preserve">
A water flow meter, 1.5 inches in diameter.</t>
  </si>
  <si>
    <t xml:space="preserve">
توريد وتركيب عداد تدفق الماء، قطر1.5انش.</t>
  </si>
  <si>
    <t>C.7</t>
  </si>
  <si>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(80*80*100 )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</si>
  <si>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t>C.8</t>
  </si>
  <si>
    <t>C.9</t>
  </si>
  <si>
    <r>
      <rPr>
        <b/>
        <u/>
        <sz val="13"/>
        <color rgb="FFFF0000"/>
        <rFont val="Calibri"/>
        <family val="2"/>
      </rPr>
      <t>Installation of dynamic air release valves:-</t>
    </r>
    <r>
      <rPr>
        <sz val="13"/>
        <rFont val="Calibri"/>
        <family val="2"/>
      </rPr>
      <t xml:space="preserve">
Supply and installation of dynamic air release valves, 4 inches in diameter operating pressure 25 bar, made in Italy, or equivalent, excellent quality, double flange. The price includes all installation requirements according to the technical specifications and instructions of the supervising engineer.</t>
    </r>
  </si>
  <si>
    <r>
      <rPr>
        <b/>
        <u/>
        <sz val="13"/>
        <color rgb="FFFF0000"/>
        <rFont val="Calibri"/>
        <family val="2"/>
      </rPr>
      <t>تركيب صمامات تحرير الهواء الديناميكية :-</t>
    </r>
    <r>
      <rPr>
        <sz val="13"/>
        <rFont val="Calibri"/>
        <family val="2"/>
      </rPr>
      <t xml:space="preserve">
توريد وتركيب صمامات تحرير الهواء الديناميكية، قطر 4 إنش ضغط (  25  ) بار صنع ايطالي أو ما يكافؤها نوعية ممتازه دبل فلانج، والسعر يشمل كافة مستلزمات التركيب بحسب المواصفات الفنية وتعليمات المهندس المشرف.</t>
    </r>
  </si>
  <si>
    <t xml:space="preserve">Total of Table (C)  -  USD $
الاجمالي بالدولار الأمريكي </t>
  </si>
  <si>
    <r>
      <rPr>
        <b/>
        <u/>
        <sz val="13"/>
        <color rgb="FFFF0000"/>
        <rFont val="Calibri"/>
        <family val="2"/>
        <scheme val="minor"/>
      </rPr>
      <t xml:space="preserve">Supply and Installation of a house water flow meter including accessories: </t>
    </r>
    <r>
      <rPr>
        <sz val="13"/>
        <rFont val="Calibri"/>
        <family val="2"/>
        <scheme val="minor"/>
      </rPr>
      <t xml:space="preserve">
Supply, installation and testing of a house water meter, diameter  0.5  inch open type Italy or similer , reading level from 50 to 500 milliliters per minute  , temperature 50 degrees, operating pressure not less 10 bar, Italian made or equivalent Excellent quality, installed on the wall of the beneficiary's house at a height ofnot less than 120 cm from the ground level Installed on a polypropylene plastic pipe (PPR) with a total length of 2 meters It is installed from a polyethylene diamond and is installed on clips on the wall of the house and includes all the necessary connection parts in addition to To a valve of the Italian type or equlified  installed before the meter and a tap installed after the meter (samples depend on the meter, valve and tap before supply).</t>
    </r>
  </si>
  <si>
    <r>
      <rPr>
        <b/>
        <u/>
        <sz val="13"/>
        <color rgb="FFFF0000"/>
        <rFont val="Calibri"/>
        <family val="2"/>
        <scheme val="minor"/>
      </rPr>
      <t>توريد وتركيب عداد تدفق الماء  وملحقاته منزلي :-</t>
    </r>
    <r>
      <rPr>
        <sz val="13"/>
        <rFont val="Calibri"/>
        <family val="2"/>
        <scheme val="minor"/>
      </rPr>
      <t xml:space="preserve">
توريد وتركيب واختبار عداد ماء منزلي ، قطر 0.5  انش نوع  ايطالي   او مايماثله   نوع مفتوح، مستوى القراءة من 50 إلى 500 مليلتر / دقيقة، درجة حرارة 50 درجة، وضغط التشغيل لا يقل عن  10  بار، صنع ايطالي أو ما يكافؤها نوعية ممتازه, يركب علي جدار منزل المستفيد علا ارتفاع لا يقل عن 120 سم من مستوي الارض يركب على ماسورة بلاستيك بولي بروبلين بطول كلي 2 متر  يتم تركيبها  من ماسوة البولي ايثيلين  ويتم تثبيته  على كليبات علي جدار المنزل ويشمل جميع قطع التوصيل الللازمة  بالاضافة الى محبس من النوع الايطالي او مايشابه  يركب قبل العداد وحنفية تركب بعد العداد  ( تعتمد العينات للعداد والمحبس والحنفي قبل التوريد )</t>
    </r>
  </si>
  <si>
    <r>
      <rPr>
        <b/>
        <u/>
        <sz val="13"/>
        <color rgb="FFFF0000"/>
        <rFont val="Calibri"/>
        <family val="2"/>
      </rPr>
      <t>Supply and installation of a water flow metes:-</t>
    </r>
    <r>
      <rPr>
        <sz val="13"/>
        <rFont val="Calibri"/>
        <family val="2"/>
      </rPr>
      <t xml:space="preserve">
Supply and installation of a water flow meters, in diameteraccording to the following diameters, open type,  reading level from 50 to 500 milliliters per minute, temperature of 50 degrees, and operating pressure of 16 bar, made in Italy or equivalent, excellent quality, and providing all work requirements, including flanges and anchor bolts, in accordance with the technical specifications and directions of the supervising engineer.</t>
    </r>
    <r>
      <rPr>
        <b/>
        <sz val="13"/>
        <rFont val="Calibri"/>
        <family val="2"/>
      </rPr>
      <t xml:space="preserve"> according to the following diameters:</t>
    </r>
  </si>
  <si>
    <r>
      <rPr>
        <b/>
        <u/>
        <sz val="13"/>
        <color rgb="FFFF0000"/>
        <rFont val="Calibri"/>
        <family val="2"/>
        <scheme val="minor"/>
      </rPr>
      <t>توريد و تركيب عدادات  تدفق المياة :-</t>
    </r>
    <r>
      <rPr>
        <sz val="13"/>
        <rFont val="Calibri"/>
        <family val="2"/>
        <scheme val="minor"/>
      </rPr>
      <t xml:space="preserve">
توريد وتركيب عدادات  تدفق المياة،  بحسب الاقطار المحدد ادناه ، نوع مفتوح، مستوى القراءة من 50 إلى 500 مليلتر / دقيقة،، درجة حرارة 50 درجة، وضغط التشغيل 16 بار، صنع ايطالي أو ما يكافؤها نوعية ممتازه  وتوفير كل مستلزمات العمل من الفلنشات ومسامير الربط وبموجب المواصفات الفنية وتوجيهات المهندس المشرف, </t>
    </r>
    <r>
      <rPr>
        <b/>
        <sz val="13"/>
        <rFont val="Calibri"/>
        <family val="2"/>
        <scheme val="minor"/>
      </rPr>
      <t>بحسب الاقطار المحدد ادناه:-</t>
    </r>
  </si>
  <si>
    <t>Construction of one pumping room, external dimensions  3.5* 5.5*4.5 meter.</t>
  </si>
  <si>
    <t xml:space="preserve">غرفة ضخ ابعاد خارجية  3.5* 5.5*4.5 متر </t>
  </si>
  <si>
    <t>C.3</t>
  </si>
  <si>
    <r>
      <rPr>
        <b/>
        <u/>
        <sz val="12"/>
        <color rgb="FFFF0000"/>
        <rFont val="Calibri"/>
        <family val="2"/>
        <scheme val="minor"/>
      </rPr>
      <t>In cubic metres: Plain concrete works</t>
    </r>
    <r>
      <rPr>
        <sz val="12"/>
        <rFont val="Calibri"/>
        <family val="2"/>
        <scheme val="minor"/>
      </rPr>
      <t xml:space="preserve">
Supply and implementation of plain concrete. 15 cm under the footing, ground beams and the paving wall using salt-resistant cement with a mixing ratio of 1:3:5 ( cement:sand: coarse aggregate) and with a resistance of not less  than 200 kg/cm2 and includes (do broken stone with a thickness of 15 cm,woodworking, casting, and everything necessary) according to the drawings and with a resistance not less than the specifications and instructions of the supervising engineer.</t>
    </r>
  </si>
  <si>
    <r>
      <rPr>
        <b/>
        <u/>
        <sz val="14"/>
        <color rgb="FFFF0000"/>
        <rFont val="Calibri"/>
        <family val="2"/>
        <scheme val="minor"/>
      </rPr>
      <t xml:space="preserve">بالمتر المكعب : اعمال الخرسانة العادية </t>
    </r>
    <r>
      <rPr>
        <sz val="14"/>
        <rFont val="Calibri"/>
        <family val="2"/>
        <scheme val="minor"/>
      </rPr>
      <t xml:space="preserve">
توريد و تنفيذ خرسانة عادية . 15 سم  تحت القواعد والميده و جدار الرصيف  باستخدام الاسمنت مقاوم للاملاح  بنسبة خلط 1:3:5  اسمنت :نيس وهطي نوعية ممتازه: كري نوعية ممتازة وبمقاومة لاتقل عن ٢٠٠ كجم /سم ٢ وتشمل (عمل صولنج من كسر الحجر بسماكة 15سم, التخشيبة ، الصب ، وكل ما يلزم ) طبقا للرسومات وبمقاومة لا تقل عن والمواصفات وتعليما عليمات المهندس المشرف</t>
    </r>
  </si>
  <si>
    <t>C.4</t>
  </si>
  <si>
    <r>
      <rPr>
        <b/>
        <u/>
        <sz val="14"/>
        <color rgb="FFFF0000"/>
        <rFont val="Calibri"/>
        <family val="2"/>
      </rPr>
      <t>أعمال مباني بلك اسمنتي :-</t>
    </r>
    <r>
      <rPr>
        <sz val="12"/>
        <rFont val="Calibri"/>
        <family val="2"/>
      </rPr>
      <t xml:space="preserve">
بالمتر المربع توريد وبناء جدران االغرفه مع ذروه لسقف الغرف طوف واحد من البلك الاسمنتي اتوماتيكي الصنع مقاس ( 40 *20 *20 ) سم لا تقل مقاومته عن  34كجم/سم2 والبناء بالمؤنة الاسمنتية بنسبة خلط ( 1 : 3 ) ( اسمنت: رمل ) يكون البناء بسروع منتظمة مع ضبط الاستقامة الافقية والرئسية شاملا الرش بالمياه لمدة  ثلاث ايام. ويشمل العمل تركيب ميزاب لتصريف مياه الامطار قطر 2 هنش ضغط متوسط مع الاكواع وانزالة الي فوق الرصيف.</t>
    </r>
  </si>
  <si>
    <t>m²
م²</t>
  </si>
  <si>
    <r>
      <rPr>
        <b/>
        <u/>
        <sz val="14"/>
        <color rgb="FFFF0000"/>
        <rFont val="Calibri"/>
        <family val="2"/>
        <scheme val="minor"/>
      </rPr>
      <t>Plastering for roof, interior and exterior walls :</t>
    </r>
    <r>
      <rPr>
        <b/>
        <u/>
        <sz val="14"/>
        <rFont val="Calibri"/>
        <family val="2"/>
        <scheme val="minor"/>
      </rPr>
      <t xml:space="preserve">
</t>
    </r>
    <r>
      <rPr>
        <sz val="14"/>
        <rFont val="Calibri"/>
        <family val="2"/>
        <scheme val="minor"/>
      </rPr>
      <t>Per square meter: Plastering roof, interior and exterior walls using Portland cement with Cica. It includes the tartsha, the base layer, and the final layer with cement mortar with a mixing ratio of (1:3) (cement: sand). The work is done in three layers of tartsha, a base layer, and a finishing layer, according to the drawings and specifications. And the engineer’s instructions, making the strings and depositing the weight of the plastering, with spraying three times a day, in accordance with the drawings, specifications, and instructions of the supervising engineer.</t>
    </r>
  </si>
  <si>
    <r>
      <rPr>
        <b/>
        <u/>
        <sz val="14"/>
        <color rgb="FFFF0000"/>
        <rFont val="Calibri"/>
        <family val="2"/>
        <scheme val="minor"/>
      </rPr>
      <t>تلابيس للسقف والجدران من الداخل والخارج :</t>
    </r>
    <r>
      <rPr>
        <sz val="14"/>
        <rFont val="Calibri"/>
        <family val="2"/>
        <scheme val="minor"/>
      </rPr>
      <t xml:space="preserve">
بالمتر المربع : تلابيس للسقف والجدران من الداخل والخارج باستخدام الإسمنت البورتلاندي مع السيكا ويشمل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</si>
  <si>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r>
      <rPr>
        <b/>
        <u/>
        <sz val="14"/>
        <color rgb="FFFF0000"/>
        <rFont val="Calibri"/>
        <family val="2"/>
        <scheme val="minor"/>
      </rPr>
      <t>External paint works (granulated plastic) for exterior walls:</t>
    </r>
    <r>
      <rPr>
        <sz val="14"/>
        <rFont val="Calibri"/>
        <family val="2"/>
        <scheme val="minor"/>
      </rPr>
      <t xml:space="preserve">
Per square meter: supplying and applying a granulated, moisture-resistant acrylic plastic paint for  exterior wallsوIt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</si>
  <si>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أعمـال  الطلاء الخارجي (بلاستيكي محبب) للجدران الخارجية :</t>
    </r>
    <r>
      <rPr>
        <sz val="14"/>
        <rFont val="Calibri"/>
        <family val="2"/>
        <scheme val="minor"/>
      </rPr>
      <t xml:space="preserve">
بالمتر المربع : توريد وتنفيذ دهان بلاستيكي اكريليك مقاوم للرطوبة محبب للجدران الخارجية،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ويتم العمل بحسب تعليمات المهندس المشرف.</t>
    </r>
  </si>
  <si>
    <r>
      <rPr>
        <b/>
        <u/>
        <sz val="13"/>
        <color rgb="FFFF0000"/>
        <rFont val="Calibri"/>
        <family val="2"/>
        <scheme val="minor"/>
      </rPr>
      <t>Painting works for the interior walls and ceiling:</t>
    </r>
    <r>
      <rPr>
        <sz val="13"/>
        <rFont val="Calibri"/>
        <family val="2"/>
        <scheme val="minor"/>
      </rPr>
      <t xml:space="preserve">
Per square meter: supplying and applying Semi-gloss oil paint for the interior walls and ceiling , consisting of one coat of primer, two coats of putty with sanding, and two coats of oil in the required color and according to the dimensions in drawings and doing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</si>
  <si>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أعمال الطلاء  الزيتي للجدران الداخلية ولسقف :</t>
    </r>
    <r>
      <rPr>
        <sz val="13"/>
        <rFont val="Calibri"/>
        <family val="2"/>
        <scheme val="minor"/>
      </rPr>
      <t xml:space="preserve">
بالمتر المربع : توريد وتنفيذ دهان زيتي نصف لمعه للجدران الداخلية ولسقف يكون من وجه اساس ووجهين معجون مع الصنفرة ووجهين زيتي باللون المطلوب وبحسب الأبعاد التي يحددها المهندس المشرف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</si>
  <si>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3"/>
        <color rgb="FFFF0000"/>
        <rFont val="Calibri"/>
        <family val="2"/>
      </rPr>
      <t>Supply and installation of an iron door:-</t>
    </r>
    <r>
      <rPr>
        <sz val="13"/>
        <rFont val="Calibri"/>
        <family val="2"/>
      </rPr>
      <t xml:space="preserve">
Supply and installation of an iron door (width 2.9 meters * height 3.0 meters) installed for the main door of the room, of excellent quality, with a dry granulated piece, with a 3-inch Shalman ring, 6 mils thick, and the frame for the individual 2-inch Shalman, 5 mils thick. The skirting was made from the inside and outside and reinforced with iron corners every 25 cm in both directions. Good installation and painting, two sides of rust-resistant paint and two sides of paint in the color specified by the engineer for the door and throat, making three hinges, installing a large lock, and doing everything necessary to complete the work in accordance with the drawings, specifications, technical and manufacturing principles, conditions, instructions, and directions of the supervising engineer or his representative.</t>
    </r>
  </si>
  <si>
    <r>
      <rPr>
        <b/>
        <u/>
        <sz val="13"/>
        <color rgb="FFFF0000"/>
        <rFont val="Calibri"/>
        <family val="2"/>
      </rPr>
      <t xml:space="preserve">توريد وتركيب باب حديد  :- </t>
    </r>
    <r>
      <rPr>
        <sz val="13"/>
        <rFont val="Calibri"/>
        <family val="2"/>
      </rPr>
      <t xml:space="preserve">
توريد وتركيب باب حديد (بعرض 2,5متر * ارتفاع 3.0متر ) يركب  لباب الغرفة الرئيسي نوعية  متتازه بترة جافي محبب مع الحلق شلمان 3 هنش سماكه 6مل والاطار للفرد شلمان 2هنش سماكه 5مل و عمل الهندراب من الداخل والخارج  والتقوية بزوايا حديد كل 25 سم  بالاتجاهين مع التثبيت الجيد والدهانات  وجهين دهان مقاوم للصداء و وجهين دهان باللون المحدد من المهندس للباب والحلق وعمل ثلاث مفصلات وتركيب قفل كبير وعمل جميع ما يلزم لإنهاء العمل على أكمل وجه حسب الرسومات والمواصفات والأصول الفنية والمصنعية والشروط والتعليمات  وتوجيهات المهندس المشرف أو ممثله.</t>
    </r>
  </si>
  <si>
    <t>No.
عدد</t>
  </si>
  <si>
    <r>
      <rPr>
        <b/>
        <u/>
        <sz val="13"/>
        <color rgb="FFFF0000"/>
        <rFont val="Calibri"/>
        <family val="2"/>
      </rPr>
      <t>Supply and installation of windows for pumping rooms:</t>
    </r>
    <r>
      <rPr>
        <sz val="13"/>
        <rFont val="Calibri"/>
        <family val="2"/>
      </rPr>
      <t xml:space="preserve">
Supply and installation of 3 iron windows (1.20 m In the color specified by the engineer and doing everything necessary to complete the work in accordance with the drawings, specifications, technical and manufacturing principles, conditions, instructions and directives of the supervising engineer or his representative.”</t>
    </r>
  </si>
  <si>
    <r>
      <rPr>
        <b/>
        <u/>
        <sz val="13"/>
        <color rgb="FFFF0000"/>
        <rFont val="Calibri"/>
        <family val="2"/>
      </rPr>
      <t xml:space="preserve">توريد وتركيب  النوافذ ا لغرف الضخ   :- </t>
    </r>
    <r>
      <rPr>
        <sz val="13"/>
        <rFont val="Calibri"/>
        <family val="2"/>
      </rPr>
      <t xml:space="preserve">
توريد وتركيب نوافذ  حديد عدد3 (1.20م*1.40م) شبك حماية ديمن نوع جافي  مع نافذه فرد من بتر حديد مجلفن وشلمنات ابو 1.5 هنش جافي 3 ملي وكل مايلزم و الهندراب من الداخل وللمفصلات  والتقوية  مع التثبيت الجيد  والدهانات  وجهين دهان مقاوم للصداء و وجهين دهان باللون المحدد من المهندس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</si>
  <si>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3"/>
        <color rgb="FFFF0000"/>
        <rFont val="Calibri"/>
        <family val="2"/>
      </rPr>
      <t>اعمال الرصيف:</t>
    </r>
    <r>
      <rPr>
        <sz val="13"/>
        <rFont val="Calibri"/>
        <family val="2"/>
      </rPr>
      <t xml:space="preserve">
</t>
    </r>
    <r>
      <rPr>
        <sz val="14"/>
        <rFont val="Calibri"/>
        <family val="2"/>
      </rPr>
      <t>بالمتر الطولي : رصيف حجري حول الغرف بعرض صافي 0.75م باستخدام الاحجار المربوعة والصلبة المقاومة للرطوبة سماكة لاتقل عن 20سم باستخدام المونة الاسمنتيه بنسبة خلط 1:3  وسمك 5 سم  و تعبيئة الفواصل بالمونة الأسمنتية مع الكحله فوق تربة مدكوكة جيدا مع الرش بالماء وبميول (1: 5) مع المونة الإسمنتية،  ويشمل الحفر لجدار الرصيف حتي الطبقه الصالحه للتأسيس  وعمل بناء بسمك 30سم ويجب ان يرتفع سطح الرصيف عن سطح الارض الطبيعه عن 30سم واساس لايقل عن 30سم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</si>
  <si>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3"/>
        <color rgb="FFFF0000"/>
        <rFont val="Calibri"/>
        <family val="2"/>
      </rPr>
      <t>Electricity works:</t>
    </r>
    <r>
      <rPr>
        <sz val="13"/>
        <rFont val="Calibri"/>
        <family val="2"/>
      </rPr>
      <t xml:space="preserve">
Supplying and implementing one power point (13 amp power outlet and 40 watt lighting point) and the work includes all installation and foundation works and electric wires necessary to complete the work to the fullest according to the drawings, specifications, technical and manufacturing assets, conditions, instructions and directives of the supervising engineer.</t>
    </r>
  </si>
  <si>
    <r>
      <rPr>
        <b/>
        <u/>
        <sz val="13"/>
        <color rgb="FFFF0000"/>
        <rFont val="Calibri"/>
        <family val="2"/>
        <scheme val="minor"/>
      </rPr>
      <t>أعمال الكهرباء:</t>
    </r>
    <r>
      <rPr>
        <sz val="13"/>
        <rFont val="Calibri"/>
        <family val="2"/>
        <scheme val="minor"/>
      </rPr>
      <t xml:space="preserve">
توريد وتنفيذ نقطة تغذية واحدة (مأخذ قوة 13 امبير و نقطة إضاءة 40 وات) والعمل يشمل جميع أعمال التمديدات والتأسيس وأسلاك الكهرباء اللازمة لاكمال العمل  على أكمل وجه حسب الرسومات والمواصفات والأصول الفنية والمصنعية والشروط والتعليمات  وتوجيهات المهندس المشرف</t>
    </r>
  </si>
  <si>
    <t>أنابيب بولي اثلين قطر3 هنش( 110مم)</t>
  </si>
  <si>
    <t>Polyethylene pipes with a diameter of 3 inches (110 mm).</t>
  </si>
  <si>
    <r>
      <rPr>
        <b/>
        <sz val="20"/>
        <color theme="3"/>
        <rFont val="Arial"/>
        <family val="2"/>
      </rPr>
      <t xml:space="preserve">Bill of Quantities &amp; Technical Specifications
</t>
    </r>
    <r>
      <rPr>
        <b/>
        <sz val="20"/>
        <color theme="2" tint="-0.499984740745262"/>
        <rFont val="Arial"/>
        <family val="2"/>
      </rPr>
      <t>جدول الكميات والمواصفات</t>
    </r>
    <r>
      <rPr>
        <b/>
        <sz val="20"/>
        <color theme="1"/>
        <rFont val="Arial"/>
        <family val="2"/>
      </rPr>
      <t xml:space="preserve">
</t>
    </r>
    <r>
      <rPr>
        <b/>
        <sz val="20"/>
        <color theme="3"/>
        <rFont val="Arial"/>
        <family val="2"/>
      </rPr>
      <t>Project:Althawbani water project-Water network</t>
    </r>
    <r>
      <rPr>
        <b/>
        <sz val="20"/>
        <color theme="2" tint="-0.499984740745262"/>
        <rFont val="Arial"/>
        <family val="2"/>
      </rPr>
      <t xml:space="preserve">
مشروع: مياه الثوباني-اعمال شبكة المياه</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</si>
  <si>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(160*120*100 )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</si>
  <si>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dimensions(160*120*100 )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</si>
  <si>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t>B</t>
  </si>
  <si>
    <t>B.1</t>
  </si>
  <si>
    <t>B.2</t>
  </si>
  <si>
    <t>B.3</t>
  </si>
  <si>
    <r>
      <rPr>
        <b/>
        <u/>
        <sz val="12"/>
        <color rgb="FFFF0000"/>
        <rFont val="Calibri"/>
        <family val="2"/>
        <scheme val="minor"/>
      </rPr>
      <t>In cubic metres: Plain concrete works</t>
    </r>
    <r>
      <rPr>
        <sz val="12"/>
        <rFont val="Calibri"/>
        <family val="2"/>
        <scheme val="minor"/>
      </rPr>
      <t xml:space="preserve">
Supply and implementation of plain concrete. 10 cm under the footing, ground beams and the tank paving wall using salt-resistant cement with a mixing ratio of 1:3:5 ( cement:sand: coarse aggregate) and with a resistance of not less  than 200 kg/cm2 and includes (do broken stone with a thickness of 15 cm,woodworking, casting, and everything necessary) according to the drawings and with a resistance not less than the specifications and instructions of the supervising engineer.</t>
    </r>
  </si>
  <si>
    <r>
      <rPr>
        <b/>
        <u/>
        <sz val="14"/>
        <color rgb="FFFF0000"/>
        <rFont val="Calibri"/>
        <family val="2"/>
        <scheme val="minor"/>
      </rPr>
      <t xml:space="preserve">بالمتر المكعب : اعمال الخرسانة العادية </t>
    </r>
    <r>
      <rPr>
        <sz val="14"/>
        <rFont val="Calibri"/>
        <family val="2"/>
        <scheme val="minor"/>
      </rPr>
      <t xml:space="preserve">
توريد و تنفيذ خرسانة عادية 10 سم  تحت ارضية الخزان و جدران الكرسي والرصف رصيف الخزان  باستخدام الاسمنت مقاوم للاملاح  بنسبة خلط 1:3:5  اسمنت :نيس وهطي نوعية ممتازه: كري نوعية ممتازة وبمقاومة لاتقل عن ٢٠٠ كجم /سم ٢ وتشمل (عمل صولنج من كسر الحجر بسماكة 15سم, التخشيبة ، الصب ، وكل ما يلزم ) طبقا للرسومات وبمقاومة لا تقل عن والمواصفات وتعليما عليمات المهندس المشرف</t>
    </r>
  </si>
  <si>
    <t>B.4</t>
  </si>
  <si>
    <r>
      <rPr>
        <b/>
        <u/>
        <sz val="12"/>
        <color rgb="FFFF0000"/>
        <rFont val="Calibri"/>
        <family val="2"/>
        <scheme val="minor"/>
      </rPr>
      <t>Square basalt stone building works:</t>
    </r>
    <r>
      <rPr>
        <sz val="12"/>
        <rFont val="Calibri"/>
        <family val="2"/>
        <scheme val="minor"/>
      </rPr>
      <t xml:space="preserve">
Per square meter: Supply and implementation of square stone buildings using solid, moisture-resistant basalt stones,  thickness according to drawing, using cement mortar with a mixing ratio of 1:3, good quality cement, good quality, and filling the joints with cement mortar with kohl. It must rise above the surface of the natural ground by more than 30 cm and do everything necessary. To complete the work according to the drawings, specifications, and directions of the supervising engineer.</t>
    </r>
  </si>
  <si>
    <r>
      <rPr>
        <b/>
        <u/>
        <sz val="14"/>
        <color rgb="FFFF0000"/>
        <rFont val="Calibri"/>
        <family val="2"/>
      </rPr>
      <t>اعمال مباني حجر بازلت مربوع:</t>
    </r>
    <r>
      <rPr>
        <sz val="14"/>
        <rFont val="Calibri"/>
        <family val="2"/>
      </rPr>
      <t xml:space="preserve">
بالمتر المربع : توريد وتنفيذ مباني حجر مربوع لكرسي الخزان والرصيف  باستخدام الاحجار البازلتية الصلبة المقاومة للرطوبة سماكة حسب الرسومات باستخدام المونة الاسمنتيه بنسبة خلط 1:3  اسمنت نيس وهطي نوعية ممتازه و تعبيئة الفواصل بالمونة الأسمنتية مع الكحله ,يجب ان يرتفع  فوق سطح الارض الطبيعه عن 30سم وعمل جميع ما يلزم لإنهاء العمل على أكمل وجه حسب الرسومات والمواصفات وتوجيهات المهندس المشرف.</t>
    </r>
  </si>
  <si>
    <t>B.5</t>
  </si>
  <si>
    <r>
      <rPr>
        <b/>
        <u/>
        <sz val="12"/>
        <color rgb="FFFF0000"/>
        <rFont val="Calibri"/>
        <family val="2"/>
        <scheme val="minor"/>
      </rPr>
      <t>Stone building works:</t>
    </r>
    <r>
      <rPr>
        <sz val="12"/>
        <rFont val="Calibri"/>
        <family val="2"/>
        <scheme val="minor"/>
      </rPr>
      <t xml:space="preserve">
In cubic metres: supplying and implementing stone buildings using basalt and solid moisture-resistant stones,60 cm thick, using cement mortar with a mixing ratio of 1:3, excellent quality Nice and Hatta cement, and filling the joints with cement mortar, building at a depth of no less than 40 cm below the surface of the natural ground, and doing everything necessary to finish the work perfectly. According to drawings, specifications and directions of the supervising engineer or his representative.</t>
    </r>
  </si>
  <si>
    <r>
      <rPr>
        <b/>
        <u/>
        <sz val="14"/>
        <color rgb="FFFF0000"/>
        <rFont val="Calibri"/>
        <family val="2"/>
      </rPr>
      <t>اعمال مباني حجر جعم:</t>
    </r>
    <r>
      <rPr>
        <sz val="13"/>
        <rFont val="Calibri"/>
        <family val="2"/>
      </rPr>
      <t xml:space="preserve">
</t>
    </r>
    <r>
      <rPr>
        <sz val="14"/>
        <rFont val="Calibri"/>
        <family val="2"/>
      </rPr>
      <t>بالمتر المكعب : توريد وتنفيذ مباني حجرجعم باستخدام الاحجار البازلتية والصلبة المقاومة للرطوبة سماكة 60سم باستخدام المونة الاسمنتيه وبنسبة خلط 1:3  اسمنت نيس وهطي نوعية ممتازه و تعبيئة الفواصل بالمونة الأسمنتية البناء بعمق لايقل عن40سم  تحت سطح الارض الطبيعه  وعمل جميع ما يلزم لإنهاء العمل على أكمل وجه حسب الرسومات والمواصفاتوتوجيهات المهندس المشرف أو ممثله.</t>
    </r>
  </si>
  <si>
    <t>B.6</t>
  </si>
  <si>
    <r>
      <rPr>
        <b/>
        <u/>
        <sz val="13"/>
        <color rgb="FFFF0000"/>
        <rFont val="Calibri"/>
        <family val="2"/>
      </rPr>
      <t>Light reinforced concrete for the paving :</t>
    </r>
    <r>
      <rPr>
        <sz val="13"/>
        <rFont val="Calibri"/>
        <family val="2"/>
      </rPr>
      <t xml:space="preserve">
   In cubic metres, supplying and pouring light concrete with steel reinforcement, diameter 8 mm @ 5 numbers per meter in the two directions of the sidewalk and the slab-on-grade, 10 cm thick, using salt-resistant cement, with a resistance of not less than220 kg/cm, with mixing ratios (1:2:3) ( cement:sand: coarse aggregate), which includes (woodworking, supplying, cutting and placing iron, grinding, shaking the concrete with a vibrator, spraying and immersing it in water for 7 days after pouring, and everything necessary) for the foundation floor of the tower tank and the sidewalk and making a soling underneath it on compacted soil, and it is necessary to make slopes. Suitable for pouring to drain rainwater and create expansion joints of 2 cm every 2.5 m. It is filled with hot asphalt mixed with sand, according to the drawings, technical specifications, and directions of the supervising engineer.</t>
    </r>
  </si>
  <si>
    <r>
      <rPr>
        <b/>
        <u/>
        <sz val="13"/>
        <color rgb="FFFF0000"/>
        <rFont val="Calibri"/>
        <family val="2"/>
      </rPr>
      <t>خرسانة خفيفة تسليح للرصيف :</t>
    </r>
    <r>
      <rPr>
        <sz val="13"/>
        <rFont val="Calibri"/>
        <family val="2"/>
      </rPr>
      <t xml:space="preserve">
  بالمتر المكعب  توريد و صب خرسانة خفيفة تسليح حديد قطر 8 مم @ 5 عدد لكل متر في الاتجاههين للرصيف  10 سم سماكة باستخدام الإسمنت المقاوم للأملاح ، وبمقاومة لا تقل عن 220 كجم / سم بنسب خلط (1:2:3) اسمنت :نيس وهطي نوعية ممتازه:كري نوعية ممتازة، وتشمل ( التخشيبة ، توريد وقص ووضع الحديد ، الحب ، هز الخرسانة بالهزاز ، والرش والغمر بالماء لمدة 7 ايام بعد الصب ، وكل ما يلزم )  لارضية اساس الخزان البرجي والرصيف  وعمل صولنج تحتها فوق تربة مدكوكة  ويلزم عمل ميول مناسب للصبه لتصريف مياه الامطار  وعمل فواصل تمدد 2سم كل2.5م ،ويتم تعبيتها بواسطة الاسفلت الحار مخلوط مع الرمل وحسب الرسومات والمواصفات الفنية وتوجيهات المهندس المشرف .</t>
    </r>
  </si>
  <si>
    <t>B.7</t>
  </si>
  <si>
    <r>
      <rPr>
        <b/>
        <u/>
        <sz val="14"/>
        <color rgb="FFFF0000"/>
        <rFont val="Calibri"/>
        <family val="2"/>
        <scheme val="minor"/>
      </rPr>
      <t>Reinforced concrete for the floors, walls and ceiling of the tank - 250 kg/cm2 with Portland cement:</t>
    </r>
    <r>
      <rPr>
        <sz val="14"/>
        <rFont val="Calibri"/>
        <family val="2"/>
        <scheme val="minor"/>
      </rPr>
      <t xml:space="preserve">
In cubic metres: Supply and implementation of concrete for the floors, walls, and ceiling of the tank using Portland cement with Cica, with a resistance of not less than 250 kg/cm, with mixing ratios (1:2:3 )( cement:sand: coarse aggregate), including (woodworking, supplying, cutting and placing iron, hammering, shaking Concrete by vibrating, Spraying and immersing in water for 7 days after pouring, and whatever is necessary). According to drawings, specifications and instructions of the supervising engineer.</t>
    </r>
  </si>
  <si>
    <r>
      <rPr>
        <b/>
        <u/>
        <sz val="14"/>
        <color rgb="FFFF0000"/>
        <rFont val="Arial"/>
        <family val="2"/>
      </rPr>
      <t xml:space="preserve">خرسانة مسلحة لارضيات وجدران وسقف الخزان- 250 كجم / سم ٢ بالإسمنت البورتلاندي : </t>
    </r>
    <r>
      <rPr>
        <b/>
        <u/>
        <sz val="14"/>
        <rFont val="Arial"/>
        <family val="2"/>
      </rPr>
      <t xml:space="preserve">
</t>
    </r>
    <r>
      <rPr>
        <sz val="14"/>
        <rFont val="Arial"/>
        <family val="2"/>
      </rPr>
      <t>تالمتر المكعب : توريد وتنفيذ خرسانة لارضيات وجدران وسقف الخزان باستخدام الإسمنت البورتلاند مع السيكا وبمقاومة لا تقل عن 250 كجم / سم بنسب خلط (1:2:3 )اسمنت :نيس وهطي نوعية ممتازه:كري نوعية ممتازة، وتشمل ( التخشيبة ، توريد وقص ووضع الحديد ، الحب ، هز الخرسانة بالهزاز ، والرش ، وكل ما يلزم ) . طبقا للرسومات والمواصفات وتعليمات المهندس المشرف.</t>
    </r>
  </si>
  <si>
    <t>B.8</t>
  </si>
  <si>
    <r>
      <rPr>
        <b/>
        <u/>
        <sz val="14"/>
        <color rgb="FFFF0000"/>
        <rFont val="Calibri"/>
        <family val="2"/>
        <scheme val="minor"/>
      </rPr>
      <t>Water Stop:</t>
    </r>
    <r>
      <rPr>
        <sz val="14"/>
        <rFont val="Calibri"/>
        <family val="2"/>
        <scheme val="minor"/>
      </rPr>
      <t xml:space="preserve">
By linear metre: Supply and implementation of a 30 cm Water Stop of excellent quality to be applied to the walls of the tank between the pouring stages and all that is necessary to complete the work according to the specifications, drawings and instructions of the supervising engineer.</t>
    </r>
  </si>
  <si>
    <r>
      <rPr>
        <b/>
        <u/>
        <sz val="14"/>
        <color rgb="FFFF0000"/>
        <rFont val="Calibri"/>
        <family val="2"/>
        <scheme val="minor"/>
      </rPr>
      <t>مانع التسريب:</t>
    </r>
    <r>
      <rPr>
        <sz val="14"/>
        <rFont val="Calibri"/>
        <family val="2"/>
        <scheme val="minor"/>
      </rPr>
      <t xml:space="preserve">
بالمتر الطولي : توريد وتنفيذ مانع التسريب بعرض 30سم نوعية ممتازه  ينفذ بجدران الخزان بين مراحل الصب وجميع مايلزم لانجاز العمل بحسب المواصفات والرسومات وتعليمات المهندس المشرف.</t>
    </r>
  </si>
  <si>
    <t>Lm
بالمتر الطولي</t>
  </si>
  <si>
    <t>B.9</t>
  </si>
  <si>
    <r>
      <rPr>
        <b/>
        <u/>
        <sz val="14"/>
        <color rgb="FFFF0000"/>
        <rFont val="Calibri"/>
        <family val="2"/>
        <scheme val="minor"/>
      </rPr>
      <t>Plastering for beams, interior and exterior tank walls, ceilings:</t>
    </r>
    <r>
      <rPr>
        <b/>
        <u/>
        <sz val="14"/>
        <rFont val="Calibri"/>
        <family val="2"/>
        <scheme val="minor"/>
      </rPr>
      <t xml:space="preserve">
</t>
    </r>
    <r>
      <rPr>
        <sz val="14"/>
        <rFont val="Calibri"/>
        <family val="2"/>
        <scheme val="minor"/>
      </rPr>
      <t>Per square meter: Plastering for columns, beams, tank walls inside and outside, ceilings, and floors using Portland cement with Cica. It includes the tartsha, the base layer, and the final layer with cement mortar with a mixing ratio of (1:3) (cement: sand). The work is done in three layers of tartsha, a base layer, and a finishing layer, according to the drawings and specifications. And the engineer’s instructions, making the strings and depositing the weight of the plastering, with spraying three times a day, in accordance with the drawings, specifications, and instructions of the supervising engineer.</t>
    </r>
  </si>
  <si>
    <r>
      <rPr>
        <b/>
        <u/>
        <sz val="14"/>
        <color rgb="FFFF0000"/>
        <rFont val="Calibri"/>
        <family val="2"/>
        <scheme val="minor"/>
      </rPr>
      <t>تلابيس جدران الخزان من الداخل والخارج والاسقف والجسور والعمود والارضيات:</t>
    </r>
    <r>
      <rPr>
        <sz val="14"/>
        <rFont val="Calibri"/>
        <family val="2"/>
        <scheme val="minor"/>
      </rPr>
      <t xml:space="preserve">
بالمتر المربع : تلابيس للأعمدة والجسور وجدران الخزان من الداخل والخارج والاسقف والاضيات باستخدام الإسمنت البورتلاندي مع السيكا ويشمل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</si>
  <si>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t>B.10</t>
  </si>
  <si>
    <r>
      <rPr>
        <b/>
        <u/>
        <sz val="14"/>
        <color rgb="FFFF0000"/>
        <rFont val="Calibri"/>
        <family val="2"/>
        <scheme val="minor"/>
      </rPr>
      <t>External paint works (granulated plastic) for external walls :</t>
    </r>
    <r>
      <rPr>
        <sz val="14"/>
        <rFont val="Calibri"/>
        <family val="2"/>
        <scheme val="minor"/>
      </rPr>
      <t xml:space="preserve">
Per square meter: supplying and applying a granulated, moisture-resistant acrylic plastic paint for the external walls, and wherever necessary. 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</si>
  <si>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أعمـال  الطلاء الخارجي (بلاستيكي محبب) للجدران الخارجية :</t>
    </r>
    <r>
      <rPr>
        <sz val="14"/>
        <rFont val="Calibri"/>
        <family val="2"/>
        <scheme val="minor"/>
      </rPr>
      <t xml:space="preserve">
بالمتر المربع : وريد وتنفيذ دهان بلاستيكي اكريليك مقاوم للرطوبة محبب للجدران الخارجية   وحيثما يلزم ،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ويتم العمل بحسب تعليمات المهندس المشرف.</t>
    </r>
  </si>
  <si>
    <t>B.11</t>
  </si>
  <si>
    <r>
      <rPr>
        <b/>
        <u/>
        <sz val="13"/>
        <color rgb="FFFF0000"/>
        <rFont val="Calibri"/>
        <family val="2"/>
      </rPr>
      <t>Implementation of insulating paint (Epoxy):</t>
    </r>
    <r>
      <rPr>
        <sz val="13"/>
        <rFont val="Calibri"/>
        <family val="2"/>
      </rPr>
      <t xml:space="preserve">
Supply and implementation of insulating paint (Epoxy is suitable and safe for use in drinking water tanks) for the floor, ceiling and interior walls of the tank in two layers, leaving the first layer at least one day to dry before applying the second layer, so that the painting work begins when the tank is completely dry under natural conditions.
The price includes cleaning the internal surfaces of dust, protrusions, or other materials before applying the insulating materials, removing all calcifications before painting the insulating layer, and treating cracks, if any, with epoxy putty. According to specifications and directions of the supervising engineer.</t>
    </r>
  </si>
  <si>
    <r>
      <rPr>
        <b/>
        <u/>
        <sz val="13"/>
        <color rgb="FFFF0000"/>
        <rFont val="Calibri"/>
        <family val="2"/>
        <scheme val="minor"/>
      </rPr>
      <t>تنفيذ دهان عازل (إيبوكسي Eboxy) :-</t>
    </r>
    <r>
      <rPr>
        <sz val="13"/>
        <rFont val="Calibri"/>
        <family val="2"/>
        <scheme val="minor"/>
      </rPr>
      <t xml:space="preserve">
توريد وتنفيذ دهان عازل (إيبوكسي Eboxy صالح وأمن للاستخدام في خزانات مياه الشرب) للأرضية والسقف والجدران الداخلية للخزان طبقتين بحيث تترك الطبقة الأولى ما لا يقل عن يوم واحد لتجف قبل تنفيذ الطبقة الثانية بحيث يتم البدء بأعمال الدهان عند جفاف الخزان بشكل كامل تحت الظروف الطبيعية.
والسعر يشمل تنظيف الأسطح الداخلية أو الخارجية من الاتربة او البروزات او ا مواد اخرى  قبل تنفيذ المواد العازلة  وازالة جميع التكلسات قبل دهان الطبقة العازلة مع معالجة التشرخات ان وجدت بمعجون ايبوكسي . بحسب المواصفات وتوجيهات المهندس المشرف.</t>
    </r>
  </si>
  <si>
    <t>B.13</t>
  </si>
  <si>
    <t>B.14</t>
  </si>
  <si>
    <t>B.15</t>
  </si>
  <si>
    <r>
      <rPr>
        <b/>
        <u/>
        <sz val="13"/>
        <color rgb="FFFF0000"/>
        <rFont val="Calibri"/>
        <family val="2"/>
      </rPr>
      <t>Installing a gate valve:-</t>
    </r>
    <r>
      <rPr>
        <sz val="13"/>
        <rFont val="Calibri"/>
        <family val="2"/>
      </rPr>
      <t xml:space="preserve">
Supply and installation of a gate valve, ductile, 4 inches in diameter operating pressure 25 bar, made in Italy, or equivalent, excellent quality, double flange. The price includes all installation requirements according to the technical specifications  and drawings and nd instructions of the supervising engineer.</t>
    </r>
  </si>
  <si>
    <r>
      <rPr>
        <b/>
        <u/>
        <sz val="13"/>
        <color rgb="FFFF0000"/>
        <rFont val="Calibri"/>
        <family val="2"/>
        <scheme val="minor"/>
      </rPr>
      <t>تركيب محبس بوابة :-</t>
    </r>
    <r>
      <rPr>
        <sz val="13"/>
        <rFont val="Calibri"/>
        <family val="2"/>
        <scheme val="minor"/>
      </rPr>
      <t xml:space="preserve">
توريد وتركيب محبس بوابة، دكتايل، قطر 4 إنش ضغط (  25  ) بار صنع ايطالي أو ما يكافؤها نوعية ممتازه دبل فلانج، والسعر يشمل كافة مستلزمات التركيب بحسب المواصفات الفنية والرسومات وتعليمات المهندس المشرف</t>
    </r>
  </si>
  <si>
    <r>
      <rPr>
        <b/>
        <u/>
        <sz val="13"/>
        <color rgb="FFFF0000"/>
        <rFont val="Calibri"/>
        <family val="2"/>
      </rPr>
      <t>Supply and installation of a water flow metes 4 inch:-</t>
    </r>
    <r>
      <rPr>
        <sz val="13"/>
        <rFont val="Calibri"/>
        <family val="2"/>
      </rPr>
      <t xml:space="preserve">
Supply and installation of a water flow meters, in diameteraccording to the following diameters, open type,  reading level from 50 to 500 milliliters per minute, temperature of 50 degrees, and operating pressure of 16 bar, made in Italy or equivalent, excellent quality, and providing all work requirements, including flanges and anchor bolts, in accordance with the technical specifications and directions of the supervising engineer.</t>
    </r>
    <r>
      <rPr>
        <b/>
        <sz val="13"/>
        <rFont val="Calibri"/>
        <family val="2"/>
      </rPr>
      <t xml:space="preserve"> </t>
    </r>
  </si>
  <si>
    <r>
      <rPr>
        <b/>
        <u/>
        <sz val="13"/>
        <color rgb="FFFF0000"/>
        <rFont val="Calibri"/>
        <family val="2"/>
        <scheme val="minor"/>
      </rPr>
      <t>توريد و تركيب عدادات  تدفق المياة قطر 4 انش :-</t>
    </r>
    <r>
      <rPr>
        <sz val="13"/>
        <rFont val="Calibri"/>
        <family val="2"/>
        <scheme val="minor"/>
      </rPr>
      <t xml:space="preserve">
توريد وتركيب عدادات  تدفق المياة،  بحسب الاقطار المحدد ادناه ، نوع مفتوح، مستوى القراءة من 50 إلى 500 مليلتر / دقيقة،، درجة حرارة 50 درجة، وضغط التشغيل 16 بار، صنع ايطالي أو ما يكافؤها نوعية ممتازه  وتوفير كل مستلزمات العمل من الفلنشات ومسامير الربط وبموجب المواصفات الفنية وتوجيهات المهندس المشرف,</t>
    </r>
  </si>
  <si>
    <t>B.16</t>
  </si>
  <si>
    <r>
      <rPr>
        <b/>
        <u/>
        <sz val="13"/>
        <color rgb="FFFF0000"/>
        <rFont val="Calibri"/>
        <family val="2"/>
        <scheme val="minor"/>
      </rPr>
      <t>Installation of tank ventilation pipes</t>
    </r>
    <r>
      <rPr>
        <sz val="12"/>
        <rFont val="Calibri"/>
        <family val="2"/>
        <scheme val="minor"/>
      </rPr>
      <t xml:space="preserve">
Supply and installation of medium-pressure galvanized iron pipes, 4 inches in diameter, for ventilation, 60 cm long, with an elbow and a net that prevents the entry of insects, and fixed to iron from the roof of the tank.</t>
    </r>
  </si>
  <si>
    <r>
      <rPr>
        <b/>
        <u/>
        <sz val="14"/>
        <color rgb="FFFF0000"/>
        <rFont val="Calibri"/>
        <family val="2"/>
        <scheme val="minor"/>
      </rPr>
      <t>تركيب انابيب حديد لهوايات الخزان  :-</t>
    </r>
    <r>
      <rPr>
        <sz val="14"/>
        <rFont val="Calibri"/>
        <family val="2"/>
        <scheme val="minor"/>
      </rPr>
      <t xml:space="preserve">
توريد وتركيب مواسير حديدية مجلفنة  ضغط متوسط  قطر4 هـ للتهوية  بطول  60  سم مع عمل كوع و شبك يمنع دخول  الحشرات مع تثبيتها بحديد صبة سقف الخزان.</t>
    </r>
  </si>
  <si>
    <t>NO
عدد</t>
  </si>
  <si>
    <t>B.17</t>
  </si>
  <si>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 (150*180*120)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</si>
  <si>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(150*180*120 )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</si>
  <si>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t>B.18</t>
  </si>
  <si>
    <r>
      <rPr>
        <b/>
        <u/>
        <sz val="12"/>
        <color rgb="FFFF0000"/>
        <rFont val="Calibri"/>
        <family val="2"/>
        <scheme val="minor"/>
      </rPr>
      <t>Installing a sheet of iron for the tank:</t>
    </r>
    <r>
      <rPr>
        <sz val="12"/>
        <rFont val="Calibri"/>
        <family val="2"/>
        <scheme val="minor"/>
      </rPr>
      <t xml:space="preserve">
supplying and installing an iron cover from  plate for the opening in the ceiling slab of the reservoir (80cm * 80cm) dimensions, with frame and locks and it paints 3 coats by anti-corrosion paint according to drawings, specifications and instructions of supervised engineer.</t>
    </r>
  </si>
  <si>
    <r>
      <rPr>
        <b/>
        <u/>
        <sz val="13"/>
        <color rgb="FFFF0000"/>
        <rFont val="Calibri"/>
        <family val="2"/>
        <scheme val="minor"/>
      </rPr>
      <t>تركيب غطاء من الحديد الصاج للخزان:-</t>
    </r>
    <r>
      <rPr>
        <sz val="13"/>
        <rFont val="Calibri"/>
        <family val="2"/>
        <scheme val="minor"/>
      </rPr>
      <t xml:space="preserve">
توريد وتركيب غطاء من الحديد الصاج المحبب لفتحة سقف الخزان 80 سم*80 سم  مع الاطار والاقفال ويدهن ضد الصدأ ثلاثة أوجه  وبحسب الرسومات والمواصفات وتعليمات المهندس المشرف  .</t>
    </r>
  </si>
  <si>
    <t>B.19</t>
  </si>
  <si>
    <r>
      <rPr>
        <b/>
        <u/>
        <sz val="14"/>
        <color rgb="FFFF0000"/>
        <rFont val="Calibri"/>
        <family val="2"/>
        <scheme val="minor"/>
      </rPr>
      <t>Installation of external and internal ladders</t>
    </r>
    <r>
      <rPr>
        <sz val="12"/>
        <rFont val="Calibri"/>
        <family val="2"/>
        <scheme val="minor"/>
      </rPr>
      <t xml:space="preserve">
Supply and installation of 2 ladders one external and one internal ladders, the external ladder is placed outside the tank of Saudi galvanized iron measuring 2 inches and coated with two layers of primer against rust with protection work (the throat) according to the drawings. To carry out the work as directed and instructed by the supervising engineer</t>
    </r>
  </si>
  <si>
    <r>
      <rPr>
        <b/>
        <u/>
        <sz val="14"/>
        <color rgb="FFFF0000"/>
        <rFont val="Calibri"/>
        <family val="2"/>
        <scheme val="minor"/>
      </rPr>
      <t>توريد وتركيب سلالم خارجي وداخلي :</t>
    </r>
    <r>
      <rPr>
        <sz val="14"/>
        <rFont val="Calibri"/>
        <family val="2"/>
        <scheme val="minor"/>
      </rPr>
      <t xml:space="preserve">
بالمتر الطولي :توريد وتركيب 2سلالم واحد خارجي والثاني داخلي  , السلم االخارجي يتم وضعه خارج الخزان من الحديد المجلفن ضغط متوسط قطر1.5 انش راسيا  وقطر 1 هنش  افقيا و  مع عمل الحماية (الحلق من صفاح الحديد ابو 1.45 هنش) ومطلي بطبقتين بريمر ضد الصدأ  وطبقتين لون شعار المظمة بحسب الرسومات ،والسلم الداخلي بحاري  ألمنيوم  ارتفاع 3.5 متر ويثبت بالسقف على بولتات وبالأرضية على كتلة خرسانية ويشمل البند كل ماهو مطلوب لتنفيذ العمل وحسب توجيهات وتعليمات المهندس المشرف</t>
    </r>
  </si>
  <si>
    <t xml:space="preserve">Total of Table (B)  -  USD $
الاجمالي بالدولار الأمريكي </t>
  </si>
  <si>
    <t>Table (A) Solar Pumping Unit</t>
  </si>
  <si>
    <t>جدول (A) المضخات الشمسية</t>
  </si>
  <si>
    <t>*</t>
  </si>
  <si>
    <r>
      <t xml:space="preserve">Installation of  solar driven water pumping system from </t>
    </r>
    <r>
      <rPr>
        <b/>
        <sz val="18"/>
        <color rgb="FFFF0000"/>
        <rFont val="Arial"/>
        <family val="2"/>
      </rPr>
      <t>The new well to the new concrete tank</t>
    </r>
  </si>
  <si>
    <r>
      <t xml:space="preserve">أعمال توريد وتركيب نظام ضخ المياه بالطاقة الشمسية من </t>
    </r>
    <r>
      <rPr>
        <b/>
        <sz val="18"/>
        <color rgb="FFFF0000"/>
        <rFont val="Arial"/>
        <family val="2"/>
      </rPr>
      <t>البئر الجديدة الي الخزان الخرساني الجديد</t>
    </r>
  </si>
  <si>
    <t>A.1</t>
  </si>
  <si>
    <t>A.2</t>
  </si>
  <si>
    <t>A.3</t>
  </si>
  <si>
    <t>A.4</t>
  </si>
  <si>
    <r>
      <rPr>
        <b/>
        <u/>
        <sz val="13"/>
        <color rgb="FFFF0000"/>
        <rFont val="Calibri"/>
        <family val="2"/>
        <scheme val="minor"/>
      </rPr>
      <t xml:space="preserve"> Solar panels:</t>
    </r>
    <r>
      <rPr>
        <sz val="13"/>
        <rFont val="Calibri"/>
        <family val="2"/>
        <scheme val="minor"/>
      </rPr>
      <t xml:space="preserve">
Supply, installation and implementation of mono / polo crystalline solar panels, provided that they are multiple silicon crystals with high sensitivity, (class A), and the panel can withstand a voltage of up to 1000 volts and withstand the temperature (-40 to +80 degrees Celsius). More than 5400 Pa. The capacity of the plates is</t>
    </r>
    <r>
      <rPr>
        <b/>
        <u/>
        <sz val="13"/>
        <rFont val="Calibri"/>
        <family val="2"/>
        <scheme val="minor"/>
      </rPr>
      <t xml:space="preserve"> </t>
    </r>
    <r>
      <rPr>
        <b/>
        <u/>
        <sz val="13"/>
        <color rgb="FFFF0000"/>
        <rFont val="Calibri"/>
        <family val="2"/>
        <scheme val="minor"/>
      </rPr>
      <t xml:space="preserve"> 710 watts * 16 panels * 2 Groups</t>
    </r>
    <r>
      <rPr>
        <sz val="13"/>
        <color rgb="FFFF0000"/>
        <rFont val="Calibri"/>
        <family val="2"/>
        <scheme val="minor"/>
      </rPr>
      <t>,</t>
    </r>
    <r>
      <rPr>
        <sz val="13"/>
        <rFont val="Calibri"/>
        <family val="2"/>
        <scheme val="minor"/>
      </rPr>
      <t xml:space="preserve"> the unit efficiency: it must not be less than 20 %, the maximum power tolerance  rating:0-+5 watts.The item includes a supply of a 50 cm x 10 cm panelwasher for cleaning solar panles from dust and dirt..the contractor must attach a photovoltaic panels inspection certificate from the University of Science and Technology, and do everything necessary to finish the work according to the attached drawings and specifications of the solar pumps, technical assets, and instructions of a supervising engineer.
The work also includes all works of leveling, digging, backfilling, removing waste and obstacles from trees and stones to the site determined by the supervising engineer.
</t>
    </r>
  </si>
  <si>
    <t xml:space="preserve">KWatts 
 كيلو وات </t>
  </si>
  <si>
    <t>A.5</t>
  </si>
  <si>
    <t>A.6</t>
  </si>
  <si>
    <r>
      <rPr>
        <b/>
        <u/>
        <sz val="13"/>
        <color rgb="FFFF0000"/>
        <rFont val="Calibri"/>
        <family val="2"/>
        <scheme val="minor"/>
      </rPr>
      <t xml:space="preserve"> Installing a DC cable .</t>
    </r>
    <r>
      <rPr>
        <sz val="13"/>
        <rFont val="Calibri"/>
        <family val="2"/>
        <scheme val="minor"/>
      </rPr>
      <t xml:space="preserve">
Supplying, connecting and installing a DC cable to connect the panels and the collection box with a suitable size Not less than 2 * 10 mm (1500 voltage), red and black color covered, mixed with high flexibility and a high degree of insulation according to (HO7RN-F) specifications and from internationally known companies. Excavations are to be made and covered with 1.5 inch plastic pipes at full pressure.</t>
    </r>
  </si>
  <si>
    <r>
      <rPr>
        <b/>
        <u/>
        <sz val="13"/>
        <color rgb="FFFF0000"/>
        <rFont val="Calibri"/>
        <family val="2"/>
        <scheme val="minor"/>
      </rPr>
      <t xml:space="preserve">تركيب كيبل تيار مستمر DC </t>
    </r>
    <r>
      <rPr>
        <sz val="13"/>
        <rFont val="Calibri"/>
        <family val="2"/>
        <scheme val="minor"/>
      </rPr>
      <t xml:space="preserve">
توريد وربط وتركيب كيبل تيار مستمر DC لربط بين الالواح وصندوق التجميع بمقاس مناسب لايقل عن 2 * 10 ملم 2  (بفولتية 1500) لون أحمر وأسود مكيس ومزدوج ذو مرونة عالية ودرجة عازلية عالية وفقاً لمواصفات (HO7RN-F) ومن الشركات المعروفة عالمياً. والحفر لها وتغطيتها بمواسير بلاستيكية 1.5انش ضغط كامل. 
</t>
    </r>
  </si>
  <si>
    <t>A.7</t>
  </si>
  <si>
    <r>
      <rPr>
        <b/>
        <u/>
        <sz val="13"/>
        <color rgb="FFFF0000"/>
        <rFont val="Calibri"/>
        <family val="2"/>
        <scheme val="minor"/>
      </rPr>
      <t>Implementation of fixed iron bases</t>
    </r>
    <r>
      <rPr>
        <sz val="13"/>
        <rFont val="Calibri"/>
        <family val="2"/>
        <scheme val="minor"/>
      </rPr>
      <t xml:space="preserve">
Supply, installation and implementation of fixed iron bases and steel as mentioned in the drawing with 15 degree to carry solar panels to be against rust and withstand moisture and exposure to water and the sun , including the concrete base with the work of the excavations at a depth of one meter and twenty cm. With white coatings and moisture-resistant paint for the visible part of the columns, and printing the organization's logo , The distance between the tiles and the adjacent stile shall not be less than 5 cm. The distance between the slab and the adjacent slab in the same stack shall not be less than 10 cm. The number of panels in the base shall be not more than 16 panels.</t>
    </r>
  </si>
  <si>
    <r>
      <rPr>
        <b/>
        <u/>
        <sz val="13"/>
        <color rgb="FFFF0000"/>
        <rFont val="Calibri"/>
        <family val="2"/>
        <scheme val="minor"/>
      </rPr>
      <t>تركيب وتنفيذ حوامل للالواح</t>
    </r>
    <r>
      <rPr>
        <sz val="13"/>
        <rFont val="Calibri"/>
        <family val="2"/>
        <scheme val="minor"/>
      </rPr>
      <t xml:space="preserve"> 
توريد وتركيب وتنفيذ حوامل للالواح  ثابتة حديد مجلفن واستيل حسب المواصفات المذكورة في الرسومات تميل بزاوية 15 درجة.  قواعد خرسانية . مع تسليح وفقا لمعا يير التسليح الممتازة والظروف المحيطة للموقع.  . مع الحفريات بعمق متر وعشرون سنتي متر، مع عمل تلابيس ودهان ابيض مقاوم للرطوبة  للجزء الظاهر من  الاعمدة  وطباعة شعار المنظمة  على ان تكون المسافة بين الالواح على الحامل لاتقل عن 5سم والمسافة بين الرصة الواحدة لاتقل عن 10سم ,كما لا تزيد عدد الألواح المحمولة في القاعدة الواحدة عن 16 لوح حسب الرسومات</t>
    </r>
  </si>
  <si>
    <t>A.8</t>
  </si>
  <si>
    <t>A.9</t>
  </si>
  <si>
    <r>
      <rPr>
        <b/>
        <u/>
        <sz val="13"/>
        <color rgb="FFFF0000"/>
        <rFont val="Calibri"/>
        <family val="2"/>
        <scheme val="minor"/>
      </rPr>
      <t xml:space="preserve">Pump holder with borehole cover </t>
    </r>
    <r>
      <rPr>
        <sz val="13"/>
        <rFont val="Calibri"/>
        <family val="2"/>
        <scheme val="minor"/>
      </rPr>
      <t xml:space="preserve">
Supply and install pump holder with borehole cover according to diameter of the well and a thickness of not less than 18 mm. Holder should be installed at the end of the well with concrete layer to carry pipes and the pump with two layers of anti-corrosion paint.</t>
    </r>
  </si>
  <si>
    <r>
      <rPr>
        <b/>
        <u/>
        <sz val="13"/>
        <color rgb="FFFF0000"/>
        <rFont val="Calibri"/>
        <family val="2"/>
        <scheme val="minor"/>
      </rPr>
      <t>تركيب حامل للمضخة</t>
    </r>
    <r>
      <rPr>
        <sz val="13"/>
        <rFont val="Calibri"/>
        <family val="2"/>
        <scheme val="minor"/>
      </rPr>
      <t xml:space="preserve">
توريد وتركيب حامل للمضخة بالبئر بحسب قطر البئر وبسماكة لا تقل عن 18 مم.
يجب تثبيت الحامل بنهاية البئر بطبقة من الخرسانة، ويتم طلاء الحامل بطبقتين من الطلاء المقاوم للصدأ.</t>
    </r>
  </si>
  <si>
    <t>A.10</t>
  </si>
  <si>
    <r>
      <rPr>
        <b/>
        <u/>
        <sz val="13"/>
        <color rgb="FFFF0000"/>
        <rFont val="Calibri"/>
        <family val="2"/>
        <scheme val="minor"/>
      </rPr>
      <t>Instailing earthing and Lightning Systems :</t>
    </r>
    <r>
      <rPr>
        <sz val="13"/>
        <rFont val="Calibri"/>
        <family val="2"/>
        <scheme val="minor"/>
      </rPr>
      <t xml:space="preserve">
All PV modules shall be grounded ِ AC &amp; DC should be grounded properly and thoroughly grounded.
Earthing System shall be comply with IEC/BS EN 62305-3, 
Grounding and lightning protection equipment shall include  SPD, earth pits and rod should include a 2-inch iron pipe, and a skewer of pure copper is installed with a length of 120 cm and a diameter of 14-16 m and grounding resistance should be not more than 5 ohm, minimum height of lightning arrester is 1.5 m where the earthing pit must be separated from the lightning pit, With the work of the grounding inspection chamber with its own cover</t>
    </r>
  </si>
  <si>
    <r>
      <rPr>
        <b/>
        <u/>
        <sz val="13"/>
        <color rgb="FFFF0000"/>
        <rFont val="Calibri"/>
        <family val="2"/>
        <scheme val="minor"/>
      </rPr>
      <t>تركيب انظمة التاريض والبرق :</t>
    </r>
    <r>
      <rPr>
        <sz val="13"/>
        <rFont val="Calibri"/>
        <family val="2"/>
        <scheme val="minor"/>
      </rPr>
      <t xml:space="preserve">
يجب أن يتم تأريض جميع الوحدات الكهروضوئية على أساس AC &amp; DC بشكل صحيح وشامل.
يكون نظام التأريض مطابقاً للمواصفة IEC / BS EN 62305-3.
يجب أن تشمل معدات التأريض والحماية من الصواعق SPD والحفر والقضبان يركب علا مواسير حديد مجلفن قطر 2 إنش، ويتم تركيب سيخ من النحاس النقي بطول 120 سم وقطر 16-14 مم.، ويجب ألا تزيد مقاومة التأريض عن 5 أوم ، والحد الأدنى لارتفاع مانعة الصواعق 1.5 متر عن أعلى عنصر معدني   بحيث تكون منظومة التأريض منفصلة عن حفرة مانعة الصواعق,مع عمل غرفة تفتيش التاريض الارضي مع الغطاء الخاص بها </t>
    </r>
  </si>
  <si>
    <t>Lump Sum 
بالمقطوعية</t>
  </si>
  <si>
    <t>A.11</t>
  </si>
  <si>
    <r>
      <rPr>
        <b/>
        <u/>
        <sz val="13"/>
        <color rgb="FFFF0000"/>
        <rFont val="Calibri"/>
        <family val="2"/>
        <scheme val="minor"/>
      </rPr>
      <t xml:space="preserve"> Fence mesh protection</t>
    </r>
    <r>
      <rPr>
        <sz val="13"/>
        <rFont val="Calibri"/>
        <family val="2"/>
        <scheme val="minor"/>
      </rPr>
      <t xml:space="preserve">
Supplying and installing fence mesh protection ( 50*50mm, 3.0mm thickness fence, excellent quality iron, height of 2 meters, thickness of not less than 3 mm, plus 0.5m of barbed wire (3 layers) protection around solar panels with everything necessary, and installing it in lists of galvanized medium pressure  pipes, diameter of 2 inches 3mm thickness every 3 meters, with fixing of rolls in regular concrete 40 x 40 cm and depth not Less than 50 cm under the ground, fixing the bottom of the grille with a concrete block size 20 x 10 cm implemented on two lines  of black square stone, 60 cm high, of which it protrudes 40 cm above the surface of the ground and 20 cm below the surface, including the base stones not less than 40cm , and providing the fence with a door with gates and all that is needed 1.2 x 2 meters, with the work of reinforcing the fence with galvanized iron pipes with a diameter of 1.5 inches (between each two pipes at the top The grille to install it, weld a 40 x 60 cm plate with the SP logo on it ,The work also includes all works of leveling, excavation, backfilling, constructio, cleaning  and removal of waste and obstacles such as trees and stones to the site determined by the supervising engineer.</t>
    </r>
  </si>
  <si>
    <r>
      <rPr>
        <b/>
        <u/>
        <sz val="13"/>
        <color rgb="FFFF0000"/>
        <rFont val="Calibri"/>
        <family val="2"/>
      </rPr>
      <t>تركيب سياج حماية من الأسلاك الفولاذية</t>
    </r>
    <r>
      <rPr>
        <sz val="13"/>
        <rFont val="Calibri"/>
        <family val="2"/>
      </rPr>
      <t xml:space="preserve">
توريد وتركيب سياج حماية من الأسلاك الفولاذية المجلفنة  بحيث لا تقل المسافة بين الألواح والشبك عن 1.5م من كل اتجاه ، ابعاد فتحةالشبك لا يقل عن 50*50مم ، قطر السلك 3.0 مم دون عمل توصيلات بين العمودين على أن السلك من النوع القوي والرطب المقاوم للتآكل وبإرتفاع 2 مترعلى ان تثبت السلك على ارتفاع متر  ومترين بواسطة شلمن حديد 3*3 سم وسماكة 2مم من الداخل، بالاضافة إلى 50سم من السلك الشائك (3 صفات) حماية حول الألواح الشمسية مع كل مايلزم مع تثبيته في قوائم من المواسير المجلفن الضغط المتوسط قطر 2 إنش سماكة لاتقل عن 3 ممل  كل 3 متر مع تثبيت القوائم بالخرسانة العادية40 × 40 سم  و بعمق لا يقل عن 50 سم تحت الارض وتثبيت الجزء السفلي من الشبك بصبة اسمنتية مقاس 20 × 10 سم  تنفذ على طوفين من الحجر الاسود  المربوع  بارتفاع 60سم  منها بارزة عن سطح الارض 40سم  وتحت سطح الارض 20سم وتنفيذ الاساس اللازم من الجعم بعمق لا يقل عن- 40سم  وتزويد السياج بباب 1.2×2 متر من الشبك الديمن( مدعم بمواسير 1.5هنش أفقية بحسب الرسومات  مع المغالق وكل مايلزم ، وتوريد وتلحيم لوحة حديدةية مقاس 40×60 سم عليها شعار المنظمة ,كما يشمل العمل جميع أعمال التسوية والحفر والردم والتنظيق والبناء وازالة المخلفات والعوائق من أشجار وأحجار الى الموقع الذي يحدده المهندس المشرف</t>
    </r>
  </si>
  <si>
    <t>A.12</t>
  </si>
  <si>
    <r>
      <rPr>
        <b/>
        <u/>
        <sz val="13"/>
        <color rgb="FFFF0000"/>
        <rFont val="Calibri"/>
        <family val="2"/>
      </rPr>
      <t>Outdoor/street lighting poles</t>
    </r>
    <r>
      <rPr>
        <sz val="13"/>
        <rFont val="Calibri"/>
        <family val="2"/>
      </rPr>
      <t xml:space="preserve">
Supply and install outdoor/street lighting poles, The minimum lighting intensity is 300 watts, and the battery capacity is 50 amps lamp compact type ( All in one ) or separated module ( battery shall be built-in with the lamp), Lamp luminous efficacy: not less than 100 Im/w.Working lifespan: not less than 30,000 Hrs. The colour temperature range: 3000K – 5000K.The LED lamps outdoor designed with IP 65 protection.Operating Temperature range: up to 60°C.Certification: All related certificates shall be provided such as CE, RoHS. PV module and Battery capacities shall cover all energy consumption by lamp for 12 Hrs at least. Provided with mounting support and all required accessories. Fence supports can be facilitated for the installation of lighting. Lighting pole should be 3 inch dia.Shall be distributed to light all area of PV modules and and well-head room.   •Warranty: at least one year.</t>
    </r>
  </si>
  <si>
    <r>
      <rPr>
        <b/>
        <u/>
        <sz val="13"/>
        <color rgb="FFFF0000"/>
        <rFont val="Calibri"/>
        <family val="2"/>
      </rPr>
      <t>تركيب إضاءة خارجية بالطاقة الشمسية:</t>
    </r>
    <r>
      <rPr>
        <sz val="13"/>
        <rFont val="Calibri"/>
        <family val="2"/>
      </rPr>
      <t xml:space="preserve">
تزويد نظام اللوحات بإضاءة خارجية ، الحد الأدنى للشدة الاضاءه 300 وات وسعة البطارية 50 امبير من النوع المدمج في المصباح (الكل في واحد) أو وحدة منفصلة (يجب أن تكون البطارية مدمجة مع المصباح)،نوعية ممتازه  فعالية المصباح المضيئة: لا تقل عن 100 م / ث. وقت العمل: ما لا يقل عن  30،000ساعة. نطاق درجة حرارة اللون: 3000 كيلو - 5000 كيلو. تم تصميم مصابيح LED الخارجية لحماية IP 65. نطاق درجة حرارة التشغيل: حتى 60 درجة مئوية. الشهادات: يجب تقديم جميع الشهادات ذات الصلة مثل CE ، RoHS. يجب أن تغطي الوحدة الكهروضوئية وقدرات البطارية جميع استهلاك الطاقة بواسطة المصباح لمدة 12 ساعة على الأقل. مزودة بدعم التركيب وجميع الملحقات المطلوبة. يمكن تسهيل دعامات السياج لتركيب الإضاءة. يجب أن يكون قطب الإضاءة 3 بوصات. يتم توزيعها لإضاءة جميع مناطق الوحدات الكهروضوئية وغرفة رأس البئر و بحيث لا تؤثر بالضل على الالواح
• الضمان: سنة على الأقل</t>
    </r>
  </si>
  <si>
    <t>A.13</t>
  </si>
  <si>
    <r>
      <rPr>
        <b/>
        <u/>
        <sz val="13"/>
        <color rgb="FFFF0000"/>
        <rFont val="Calibri"/>
        <family val="2"/>
      </rPr>
      <t>Fire extinguishers:</t>
    </r>
    <r>
      <rPr>
        <sz val="13"/>
        <rFont val="Calibri"/>
        <family val="2"/>
      </rPr>
      <t xml:space="preserve">
Supply and install fire extinguishers (powder/carbon dioxide extinguishers, 5-6 Kg, with content expiry date not less than 1 year) to be installed near solar inverter unit. According to drawings and instructions of the supervising engineer.</t>
    </r>
  </si>
  <si>
    <r>
      <rPr>
        <b/>
        <u/>
        <sz val="13"/>
        <color rgb="FFFF0000"/>
        <rFont val="Calibri"/>
        <family val="2"/>
      </rPr>
      <t>توفير طفاية حريق</t>
    </r>
    <r>
      <rPr>
        <sz val="13"/>
        <rFont val="Calibri"/>
        <family val="2"/>
      </rPr>
      <t xml:space="preserve">
توريد وتركيب توفير طفاية حريق(طفايات مسحوق / ثاني أكسيد الكربون)  بالقرب من وحدة العاكس الشمسي سعة 5 - 6 كجم، وبتاريخ صلاحية لمحتوى الطفاية لا يقل عن سنة واحدة، ويتم تثبيتها في داخل غرفة الضخ/الإنفرتر. بحسب المواصفات وتعليمات المهندس المشرف.</t>
    </r>
  </si>
  <si>
    <t>A.14</t>
  </si>
  <si>
    <t>A.15</t>
  </si>
  <si>
    <r>
      <rPr>
        <b/>
        <u/>
        <sz val="13"/>
        <color rgb="FFFF0000"/>
        <rFont val="Calibri"/>
        <family val="2"/>
      </rPr>
      <t xml:space="preserve"> PE branch out of the water pumping for Panels washing.</t>
    </r>
    <r>
      <rPr>
        <sz val="13"/>
        <rFont val="Calibri"/>
        <family val="2"/>
      </rPr>
      <t xml:space="preserve">
Providing 3/4 inches PE branch out of the water pumping with suitable-sized valve, and flexible plastic pipe with a pressure rating 1.5 times greater than the pumping pressure, with the appropriate length to be used to wash the solar panels according to specifications and instructions of the supervising engineer.</t>
    </r>
  </si>
  <si>
    <r>
      <rPr>
        <b/>
        <u/>
        <sz val="13"/>
        <color rgb="FFFF0000"/>
        <rFont val="Calibri"/>
        <family val="2"/>
      </rPr>
      <t>تركيب فرع خارج من نظام الضخ للغسيل</t>
    </r>
    <r>
      <rPr>
        <sz val="13"/>
        <rFont val="Calibri"/>
        <family val="2"/>
      </rPr>
      <t xml:space="preserve">
توريد وتركيب فرع إنش إلا ربع خارج من نظام الضخ وتركيب محبس وماسورة بلاستيك مرن  بضغط اكبر من ضغط الضخ ب 1.5 مره  نوعية ممتازه وبالطول المناسب لاستخدامه في غسيل الألواح الشمسية بحسب المواصفات وتوجيهات المهندس المشرف.</t>
    </r>
  </si>
  <si>
    <t>A.16</t>
  </si>
  <si>
    <t>A.17</t>
  </si>
  <si>
    <t>A.18</t>
  </si>
  <si>
    <t>A.19</t>
  </si>
  <si>
    <r>
      <rPr>
        <b/>
        <u/>
        <sz val="13"/>
        <color rgb="FFFF0000"/>
        <rFont val="Calibri"/>
        <family val="2"/>
      </rPr>
      <t>Discharge steel pipe</t>
    </r>
    <r>
      <rPr>
        <sz val="13"/>
        <rFont val="Calibri"/>
        <family val="2"/>
      </rPr>
      <t xml:space="preserve">
Supply and install discharge steel pipe with 90 degree steel elbow, price includes supply and installing pressure gauges (25 bar), with Hi pressure Low pressure functionality and NO/NC electric connection.</t>
    </r>
  </si>
  <si>
    <r>
      <rPr>
        <b/>
        <u/>
        <sz val="13"/>
        <color rgb="FFFF0000"/>
        <rFont val="Calibri"/>
        <family val="2"/>
      </rPr>
      <t>تركيب ماسورة طرد</t>
    </r>
    <r>
      <rPr>
        <sz val="13"/>
        <rFont val="Calibri"/>
        <family val="2"/>
      </rPr>
      <t xml:space="preserve">
توريد وتركيب ماسورة طرد مع كوع حديد 90 درجة، والسعر يشمل توريد وتركيب عداد قياس الضغط (25 بار) بخاصية العمل تحت الضغط المنخفض والمرتفع.</t>
    </r>
  </si>
  <si>
    <t>A.20</t>
  </si>
  <si>
    <r>
      <rPr>
        <b/>
        <u/>
        <sz val="13"/>
        <color rgb="FFFF0000"/>
        <rFont val="Calibri"/>
        <family val="2"/>
      </rPr>
      <t>Connection joint between steel pipe and pump blades</t>
    </r>
    <r>
      <rPr>
        <sz val="13"/>
        <rFont val="Calibri"/>
        <family val="2"/>
      </rPr>
      <t xml:space="preserve">
Supply and install connection joint between steel pipe and pump blades, Make a cooling cover for the pump, a plastic pipe with a diameter suitable with the diameter of the pump , according to working standards and the instructions of the supervising engineer.</t>
    </r>
  </si>
  <si>
    <r>
      <rPr>
        <b/>
        <u/>
        <sz val="13"/>
        <color rgb="FFFF0000"/>
        <rFont val="Calibri"/>
        <family val="2"/>
      </rPr>
      <t>توصيلٌة مشترك بين المراوح والمواسير</t>
    </r>
    <r>
      <rPr>
        <sz val="13"/>
        <rFont val="Calibri"/>
        <family val="2"/>
      </rPr>
      <t xml:space="preserve">
 توريد وتركيب توصيلٌة مشترك بين المراوح والمواسير قطع جافي(تحو يلة )من تر يت الى فلانش بحسب فتحة المروحة وقطر الماسورة وعمل غلاف تبريد للمضخة ماسوره من البلاستيك بقطر يتناسب مع قطر المضخة و جميع ما يلزم لإنهاء العمل على أكمل وجه حسب الرسومات والمواصفات والأصول الفنية والمصنعية والشروط والتعليمات  وتوجيهات المهندس المشرف .</t>
    </r>
  </si>
  <si>
    <t>A.21</t>
  </si>
  <si>
    <r>
      <rPr>
        <b/>
        <u/>
        <sz val="13"/>
        <color rgb="FFFF0000"/>
        <rFont val="Calibri"/>
        <family val="2"/>
      </rPr>
      <t>Operate the solar-powered pumping and a training for the WMC</t>
    </r>
    <r>
      <rPr>
        <sz val="13"/>
        <rFont val="Calibri"/>
        <family val="2"/>
      </rPr>
      <t xml:space="preserve">
Operate the solar-powered pumping system for three (solar) days before project handover, and conduct  a training for the WMC members for three days in the field including preparing the subject </t>
    </r>
  </si>
  <si>
    <r>
      <rPr>
        <b/>
        <u/>
        <sz val="13"/>
        <color rgb="FFFF0000"/>
        <rFont val="Calibri"/>
        <family val="2"/>
      </rPr>
      <t>تشغيل نظام الضخ  وتدريب اللجان</t>
    </r>
    <r>
      <rPr>
        <sz val="13"/>
        <rFont val="Calibri"/>
        <family val="2"/>
      </rPr>
      <t xml:space="preserve">
تجربة وتشغيل نظام الضخ  وتدريب اللجان للمرحلتين لمدة ثلاثة ايام شمسية مع تدريب مشغلي المشروع  مع توفير مادة تدريبيه لعدد 4 اشخاص تشرح فيها خطواط واجرأت التشغيل والصيانة وكل مايلزم وحسب توجيهات المهندس المشرف. </t>
    </r>
  </si>
  <si>
    <t>A.22</t>
  </si>
  <si>
    <r>
      <rPr>
        <b/>
        <u/>
        <sz val="13"/>
        <color rgb="FFFF0000"/>
        <rFont val="Calibri"/>
        <family val="2"/>
      </rPr>
      <t>Metallic project sign</t>
    </r>
    <r>
      <rPr>
        <sz val="13"/>
        <rFont val="Calibri"/>
        <family val="2"/>
      </rPr>
      <t xml:space="preserve">
Supply and install metallic project sign lazer printed, with specifications and details as per attached and instructions of the supervising engineer.</t>
    </r>
  </si>
  <si>
    <r>
      <rPr>
        <b/>
        <u/>
        <sz val="13"/>
        <color rgb="FFFF0000"/>
        <rFont val="Calibri"/>
        <family val="2"/>
      </rPr>
      <t xml:space="preserve"> لوحة معدنية للمشروع</t>
    </r>
    <r>
      <rPr>
        <sz val="13"/>
        <rFont val="Calibri"/>
        <family val="2"/>
      </rPr>
      <t xml:space="preserve">
توريد وتركيب لوحة معدنية للمشروع موضح عليهٌا (اسم المشروع,الجهه المموله,الجهه المشرفة, نوع العمل الذي تم توريده وتركيبه) طباعة ليزر بحسب التفاصيل والمواصفات المرفقة وتوجيهات المهندس المشرف.</t>
    </r>
  </si>
  <si>
    <t>A.23</t>
  </si>
  <si>
    <r>
      <rPr>
        <b/>
        <u/>
        <sz val="13"/>
        <color rgb="FFFF0000"/>
        <rFont val="Calibri"/>
        <family val="2"/>
      </rPr>
      <t xml:space="preserve">Marble wall panel </t>
    </r>
    <r>
      <rPr>
        <sz val="13"/>
        <rFont val="Calibri"/>
        <family val="2"/>
      </rPr>
      <t xml:space="preserve">
Supply and installation of a marble wall panel of size not less than (1.0m wide x 0.6m high showing (the name of the project, the financing party,...etc.) that proves the width of the room wall from the outside</t>
    </r>
  </si>
  <si>
    <r>
      <rPr>
        <b/>
        <u/>
        <sz val="13"/>
        <color rgb="FFFF0000"/>
        <rFont val="Calibri"/>
        <family val="2"/>
      </rPr>
      <t xml:space="preserve"> لوحة جدارية رخامية </t>
    </r>
    <r>
      <rPr>
        <sz val="13"/>
        <rFont val="Calibri"/>
        <family val="2"/>
      </rPr>
      <t xml:space="preserve">
توريد وتركيب لوحة جدارية رخامية مقاس لايقل عن (1.0متر عرض*0.6 متر ارتفاع )موضح عليهٌا (اسم المشروع,الجهه المموله, ...الخ تثبت  تركب عرض جدار الغرفة من الخارج.</t>
    </r>
  </si>
  <si>
    <t>Total of Table Bill (A)  -  USD 
اجمالي السعر لجدول (A)</t>
  </si>
  <si>
    <t>A.24</t>
  </si>
  <si>
    <r>
      <rPr>
        <b/>
        <u/>
        <sz val="13"/>
        <color rgb="FFFF0000"/>
        <rFont val="Calibri"/>
        <family val="2"/>
        <scheme val="minor"/>
      </rPr>
      <t>Submersible pump  AC cable</t>
    </r>
    <r>
      <rPr>
        <sz val="13"/>
        <rFont val="Calibri"/>
        <family val="2"/>
        <scheme val="minor"/>
      </rPr>
      <t xml:space="preserve">
Supply and installation of the appropriate submersible pump  AC cable to connect the pump to the inverter with a suitable size Not less than 3 * 35 mm. Cable should be waterproof
and highly flexible with insulation type HO7RN-F and be a well-known companies (European or equivalent). Price includes supplying and installation of cables required for all protection systems (low water level inside tank and high water level inside tank if required),
All cables installed inside the well should be fixed every 50 cm with electricity wire 6 mm Saudi type or equivalent and covered outside the well with high pressure plastic pipes 2 inch diameter with drilling and
burial of pipes and wires in the soil at a depth of 40 cm Sizes of cables: 3-phase with suitable diameter, cable should be continuous without any joints from inverter to pump ,With the supply, installation and implementation of the sensitive cable for protection from falling water level,suaitable diameter , double-dielectric copper, with the installation of 2 sensors inside the well, and it is installed from the plunger to the transformer with an electrode with sufficient fixation.</t>
    </r>
  </si>
  <si>
    <r>
      <rPr>
        <b/>
        <u/>
        <sz val="13"/>
        <color rgb="FFFF0000"/>
        <rFont val="Calibri"/>
        <family val="2"/>
        <scheme val="minor"/>
      </rPr>
      <t>تركيب كيبل AC  للمضخة</t>
    </r>
    <r>
      <rPr>
        <sz val="13"/>
        <rFont val="Calibri"/>
        <family val="2"/>
        <scheme val="minor"/>
      </rPr>
      <t xml:space="preserve">
توريد وربط وتركيب كيبل AC  للمضخة لربط المضخة إلى الأنفرتر  بمقاس مناسب لايقل 3 * 35 ملم 2. يجب أن يكون الكيبل مقاوم للماء، ذو مرونة عالية ودرجة عازلية عالية وفقاً لمواصفات (HO7RN-F) ومن الشركات المعروفة عالمياً.
يجب تثبيت الكيبل داخل البئر  كل 50 سم بسلك كهرباء نحاس 6 مم من النوع السعودي أو ما يكافئه، ويكون مغطى خارج البئر بمواسير بلاستيك ضغط عالي في الأماكن المدفونة قطر 2 إنش ويشمل الحفر والدفن بعمق 40 سم وكل ما يلزم لإتمام العمل حسب المواصفات وتعليمات المهندس المشرف.
ويكون الكيبل 3 فاز بقطر مناسب، ويجب أن يكون الكيبل متصلاً وغير منقطع من الإنفرتر إلى المضخة، مع توريد وتركيب وتنفيذ الكابل الحساس الخاص بالحماية من هبوط منسوب المياه بقطر  نحاس  متاسب مضاعف العازلية  مع تركيب حساسات عدد 2 داخل البئر ويركب من الغطاس إلى المحول مع الكترود مع التثبيت الكافي  .
</t>
    </r>
  </si>
  <si>
    <r>
      <rPr>
        <b/>
        <u/>
        <sz val="13"/>
        <color rgb="FFFF0000"/>
        <rFont val="Calibri"/>
        <family val="2"/>
      </rPr>
      <t xml:space="preserve"> عداد تدفق الماء</t>
    </r>
    <r>
      <rPr>
        <sz val="13"/>
        <rFont val="Calibri"/>
        <family val="2"/>
      </rPr>
      <t xml:space="preserve">
توريد وتركيب عداد تدفق الماء، قطر 4 إنش، نوع مفتوح، مستوى القراءة من 50 إلى 500 مليلتر / دقيقة، درجة حرارة 50 درجة، وضغط التشغيل 25 بار، 2 فلنجات.نوعية ممتازه إيطالي اوالماني او ماشابه درجه اولي  السعر يشمل كل ما يلزم بحسب المواصفات وتعليمات المهندس المشرف.</t>
    </r>
  </si>
  <si>
    <r>
      <rPr>
        <b/>
        <u/>
        <sz val="13"/>
        <color rgb="FFFF0000"/>
        <rFont val="Calibri"/>
        <family val="2"/>
      </rPr>
      <t>Water flow meter,</t>
    </r>
    <r>
      <rPr>
        <sz val="13"/>
        <rFont val="Calibri"/>
        <family val="2"/>
      </rPr>
      <t xml:space="preserve">
Supply and install heavy-duty water flow meter,type Sensus or similer , open type, reading range 50 - 500milliliters per minute, 4 inches diameter, double flanged, Nominal Pressure (PN): 25 bar Excellent quality, Italy or German or equivalent, and price include all required according to specifications and instructions of the supervising engineer.</t>
    </r>
  </si>
  <si>
    <r>
      <rPr>
        <b/>
        <u/>
        <sz val="13"/>
        <color rgb="FFFF0000"/>
        <rFont val="Calibri"/>
        <family val="2"/>
      </rPr>
      <t>تركيب حساس قياس الضغط</t>
    </r>
    <r>
      <rPr>
        <sz val="13"/>
        <rFont val="Calibri"/>
        <family val="2"/>
      </rPr>
      <t xml:space="preserve">
توريد وتركيب حساس قياس الضغط، متصل بالمضخة للحماية من ارتفاع الضغط عند امتلاء الخزان، بقراءة 30  بار عند الواحد. السعر يشمل كل ما يلزم بحسب المواصفات وتعليمات المهندس المشرف.بلاضافة الي تركيب عوامة  قطر 4 انش تركب نهاية خط الضخ داخل الخزان نوعية ممتاز تتحمل ضغط تشغيل لا يقل عن 35 بار وكل مايلزم لانهاء البند.</t>
    </r>
  </si>
  <si>
    <r>
      <rPr>
        <b/>
        <u/>
        <sz val="13"/>
        <color rgb="FFFF0000"/>
        <rFont val="Calibri"/>
        <family val="2"/>
      </rPr>
      <t>Pressure gauge sensor</t>
    </r>
    <r>
      <rPr>
        <sz val="13"/>
        <rFont val="Calibri"/>
        <family val="2"/>
      </rPr>
      <t xml:space="preserve">
Supply and installation of a pressure gauge sensor connected to the pump to protect against high pressure when the tank is full, with a reading of 30 bar per unit. The price includes everything needed according to the specifications and the instructions of the supervising engineer. In addition to installing a float with a diameter of 4 inches, the end of the pumping line must be installed inside the tank, of excellent quality that can withstand an operating pressure of not less than 35 bar, and all that is required to finish the item.</t>
    </r>
  </si>
  <si>
    <r>
      <t xml:space="preserve"> </t>
    </r>
    <r>
      <rPr>
        <b/>
        <u/>
        <sz val="13"/>
        <color rgb="FFFF0000"/>
        <rFont val="Calibri"/>
        <family val="2"/>
      </rPr>
      <t>تركيب وربط قاطع كهربائي</t>
    </r>
    <r>
      <rPr>
        <sz val="13"/>
        <rFont val="Calibri"/>
        <family val="2"/>
      </rPr>
      <t xml:space="preserve">
توريد، تركيب وربط قاطع كهربائي/سويتش للإنفرتر،  1000 فولت تحمله والعمل يشمل كل الأعمال المطلوبة لضمان أن المضخة تعمل بنظام التيار الثابت (الطاقة الشمسية) أو نظام التيار المستمر (كهرباء المولد).</t>
    </r>
  </si>
  <si>
    <r>
      <rPr>
        <b/>
        <u/>
        <sz val="13"/>
        <color rgb="FFFF0000"/>
        <rFont val="Calibri"/>
        <family val="2"/>
      </rPr>
      <t xml:space="preserve"> Circuit breaker/switch </t>
    </r>
    <r>
      <rPr>
        <sz val="13"/>
        <rFont val="Calibri"/>
        <family val="2"/>
      </rPr>
      <t xml:space="preserve">
Supply, install and connect circuit breaker/switch for the inverter 1000 volt, work include all necessary activities to ensure water pump could be operated via AC (generator) or DC (solar system).</t>
    </r>
  </si>
  <si>
    <t>Supply and installation of solar-powered water pumping systems.</t>
  </si>
  <si>
    <t xml:space="preserve">توريد وتركيب منظومة ضخ المياه بالطاقة الشمسية </t>
  </si>
  <si>
    <t>C</t>
  </si>
  <si>
    <t>D</t>
  </si>
  <si>
    <t>E</t>
  </si>
  <si>
    <t>Unit Price (US)Writing
كتابة سعر الوحدة بالدولار</t>
  </si>
  <si>
    <t>F.1</t>
  </si>
  <si>
    <r>
      <rPr>
        <b/>
        <u/>
        <sz val="13"/>
        <color rgb="FFFF0000"/>
        <rFont val="Calibri"/>
        <family val="2"/>
      </rPr>
      <t>Implementation of insulating paint (epoxy):</t>
    </r>
    <r>
      <rPr>
        <sz val="13"/>
        <rFont val="Calibri"/>
        <family val="2"/>
      </rPr>
      <t xml:space="preserve">
Supply and implementation of insulating paint (Epoxy is suitable and safe for use in drinking water tanks) for the floor, ceiling and interior walls of the tank in two layers, leaving the first layer at least one day to dry before applying the second layer, so that the painting work begins when the tank is completely dry under natural conditions.
The price includes cleaning the internal surfaces of dust, protrusions, or other materials before applying the insulating materials, removing all calcifications before painting the insulating layer, and treating cracks, if any, with epoxy putty. According to specifications and directions of the supervising engineer.</t>
    </r>
  </si>
  <si>
    <r>
      <t xml:space="preserve">تنفيذ دهان عازل (إيبوكسي):
</t>
    </r>
    <r>
      <rPr>
        <sz val="13"/>
        <color theme="1"/>
        <rFont val="Calibri"/>
        <family val="2"/>
        <scheme val="minor"/>
      </rPr>
      <t xml:space="preserve">
توريد وتنفيذ دهان عازل (إيبوكسي مناسب وآمن للاستخدام في خزانات مياه الشرب) لأرضية وسقف وجدران الخزان الداخلية على طبقتين، مع ترك الطبقة الأولى لتجف لمدة يوم على الأقل قبل وضع الطبقة الثانية، بحيث تبدأ أعمال الدهان عندما يجف الخزان تمامًا في الظروف الطبيعية.
يشمل السعر تنظيف الأسطح الداخلية من الغبار والنتوءات أو أي مواد أخرى قبل وضع المواد العازلة، وإزالة جميع التكلسات قبل طلاء الطبقة العازلة، ومعالجة التشققات إن وجدت بمعجون إيبوكسي. وذلك وفقًا للمواصفات وتوجيهات المهندس المشرف</t>
    </r>
    <r>
      <rPr>
        <b/>
        <u/>
        <sz val="13"/>
        <color rgb="FFFF0000"/>
        <rFont val="Calibri"/>
        <family val="2"/>
        <scheme val="minor"/>
      </rPr>
      <t xml:space="preserve">. </t>
    </r>
  </si>
  <si>
    <t>F.2</t>
  </si>
  <si>
    <r>
      <rPr>
        <b/>
        <u/>
        <sz val="13"/>
        <color rgb="FFFF0000"/>
        <rFont val="Calibri"/>
        <family val="2"/>
      </rPr>
      <t>Implementation of  a special insulating paint for external roofs, waterproofing (epoxy):</t>
    </r>
    <r>
      <rPr>
        <sz val="13"/>
        <rFont val="Calibri"/>
        <family val="2"/>
      </rPr>
      <t xml:space="preserve">
Supply and implementation of a special insulating paint for external roofs, waterproofing the tank roof from the outside in two layers, with putty, and treatment of the cracks and scrap. The first layer should be left to dry for at least one day before applying the second layer. Painting work should begin when the tank is completely dry under natural conditions.
The price includes cleaning the external surfaces of dust, protrusions, or other materials before applying the insulating materials, removing all calcifications before painting the insulating layer, and treating any cracks, if any, with epoxy putty. This is in accordance with the specifications and instructions of the supervising engineer.</t>
    </r>
  </si>
  <si>
    <r>
      <rPr>
        <b/>
        <u/>
        <sz val="13"/>
        <color rgb="FFFF0000"/>
        <rFont val="Calibri"/>
        <family val="2"/>
        <scheme val="minor"/>
      </rPr>
      <t>تنفيذ دهان عازل خاص بالاسقف الخارجيه عازل مائي (إيبوكسي Eboxy) :-</t>
    </r>
    <r>
      <rPr>
        <sz val="13"/>
        <rFont val="Calibri"/>
        <family val="2"/>
        <scheme val="minor"/>
      </rPr>
      <t xml:space="preserve">
توريد وتنفيذ عازل خاص بالاسقف الخارجيه عازل مائي لسقف الخزان من خارج طبقتين مع المعجنه ومعالجة الاشراح والسكربه بحيث تترك الطبقة الأولى ما لا يقل عن يوم واحد لتجف قبل تنفيذ الطبقة الثانية بحيث يتم البدء بأعمال الدهان عند جفاف الخزان بشكل كامل تحت الظروف الطبيعية.
والسعر يشمل تنظيف الأسطح  الخارجية من الاتربة او البروزات او ا مواد اخرى  قبل تنفيذ المواد العازلة  وازالة جميع التكلسات قبل دهان الطبقة العازلة مع معالجة التشرخات ان وجدت بمعجون ايبوكسي . بحسب المواصفات وتوجيهات المهندس المشرف.</t>
    </r>
  </si>
  <si>
    <t>F.3</t>
  </si>
  <si>
    <r>
      <rPr>
        <b/>
        <u/>
        <sz val="13"/>
        <color rgb="FFFF0000"/>
        <rFont val="Calibri"/>
        <family val="2"/>
      </rPr>
      <t>Installing aluminum mesh:-</t>
    </r>
    <r>
      <rPr>
        <sz val="13"/>
        <rFont val="Calibri"/>
        <family val="2"/>
      </rPr>
      <t xml:space="preserve">
Supply and installation of aluminum mesh to prevent insects from entering ventilation pipes, along with installing elbows for ventilation pipes that do not have elbows installed, according to the specifications and directives of the supervising engineer.</t>
    </r>
  </si>
  <si>
    <r>
      <rPr>
        <b/>
        <u/>
        <sz val="13"/>
        <color rgb="FFFF0000"/>
        <rFont val="Calibri"/>
        <family val="2"/>
        <scheme val="minor"/>
      </rPr>
      <t>تركيب شبك من الألمنيوم :-</t>
    </r>
    <r>
      <rPr>
        <sz val="13"/>
        <rFont val="Calibri"/>
        <family val="2"/>
        <scheme val="minor"/>
      </rPr>
      <t xml:space="preserve">
توريد وتركيب شبك من الألمنيوم لمنع دخول الحشرات من مواسير التهوية مع تركيب اكواع للهوايات الغير مركب بها اكواع  بحسب المواصفات وتوجيهات المهندس المشرف.</t>
    </r>
  </si>
  <si>
    <t>F.4</t>
  </si>
  <si>
    <r>
      <rPr>
        <b/>
        <u/>
        <sz val="13"/>
        <color rgb="FFFF0000"/>
        <rFont val="Calibri"/>
        <family val="2"/>
      </rPr>
      <t>Rehabilitation and maintenance of the valve rooms and iron cover tank:-</t>
    </r>
    <r>
      <rPr>
        <sz val="13"/>
        <rFont val="Calibri"/>
        <family val="2"/>
      </rPr>
      <t xml:space="preserve">
Restoration and maintenance of the valve room, number 1. Painting the rooms with moisture-resistant paint and removing the covers, including welding, hinges, copper locks, sanding, two-sided rust-resistant paint, and two-sided oil paint according to the color specified by the engineer for the covers, and the tank cover, and doing everything necessary to complete it. Works are in accordance with drawings and technical specifications and as directed by the supervising engineer.</t>
    </r>
  </si>
  <si>
    <r>
      <rPr>
        <b/>
        <u/>
        <sz val="13"/>
        <color rgb="FFFF0000"/>
        <rFont val="Calibri"/>
        <family val="2"/>
        <scheme val="minor"/>
      </rPr>
      <t xml:space="preserve"> ترميم وصيانة غرف المحابس وغطاء الخزان :-</t>
    </r>
    <r>
      <rPr>
        <sz val="13"/>
        <rFont val="Calibri"/>
        <family val="2"/>
        <scheme val="minor"/>
      </rPr>
      <t xml:space="preserve">
ترميم وصيانة غرف المحابس السابقه عدد 1 و غطاء الخزان السابقه اوعمل الدهان المقاوم للرطوبه للغرف ومفاقدة الاغطيه من لحام ومفصلات واقفال نحاسيه وصنفره  ودهان وجهين مقاوم  للصداء و وجهين دهان زيتي بحسب اللون الذي يحدده المهندس للاغطية وغطاء الخزان وعمل كل ما يلزم لإتمام الأعمال وفقاً  للرسومات والمواصفات الفنية وبحسب توجيهات المهندس المشرف .</t>
    </r>
  </si>
  <si>
    <t>F.6</t>
  </si>
  <si>
    <r>
      <rPr>
        <b/>
        <u/>
        <sz val="13"/>
        <color rgb="FFFF0000"/>
        <rFont val="Calibri"/>
        <family val="2"/>
      </rPr>
      <t>Construction and implementation of a valve room and control of the pumping and distrabtion pipes network:-</t>
    </r>
    <r>
      <rPr>
        <b/>
        <sz val="13"/>
        <rFont val="Calibri"/>
        <family val="2"/>
      </rPr>
      <t xml:space="preserve">
</t>
    </r>
    <r>
      <rPr>
        <sz val="13"/>
        <rFont val="Calibri"/>
        <family val="2"/>
      </rPr>
      <t>Construction and implementation of a valve room and control with internal dimensions (100*100*120)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</si>
  <si>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بناء وتنفيذ غرفة محابس وتحكم بشبكة خط الضخ والاسالة :-</t>
    </r>
    <r>
      <rPr>
        <sz val="13"/>
        <rFont val="Calibri"/>
        <family val="2"/>
        <scheme val="minor"/>
      </rPr>
      <t xml:space="preserve">
بناء وتنفيذ غرفة محابس وتحكم بالابعاد الداخلية(100*100*120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</si>
  <si>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r>
      <rPr>
        <b/>
        <u/>
        <sz val="14"/>
        <color rgb="FFFF0000"/>
        <rFont val="Calibri"/>
        <family val="2"/>
        <scheme val="minor"/>
      </rPr>
      <t>توريد وتركيب سلالم خارجي وداخلي :</t>
    </r>
    <r>
      <rPr>
        <sz val="14"/>
        <rFont val="Calibri"/>
        <family val="2"/>
        <scheme val="minor"/>
      </rPr>
      <t xml:space="preserve">
بالمتر الطولي :توريد وتركيب 2سلالم واحد خارجي حديد والثاني داخلي المنيوم , السلم االخارجي يتم وضعه خارج الخزان من الحديد المجلفن ضغط متوسط قطر1.5 انش راسيا  وقطر 1 هنش  افقيا و  مع عمل الحماية (الحلق من صفاح الحديد ابو 1.45 هنش) ومطلي بطبقتين بريمر ضد الصدأ  وطبقتين لون شعار المظمة بحسب الرسومات ،والسلم الداخلي بحاري  ألمنيوم  ارتفاع 3.5 متر ويثبت بالسقف على بولتات وبالأرضية على كتلة خرسانية ويشمل البند كل ماهو مطلوب لتنفيذ العمل وحسب توجيهات وتعليمات المهندس المشرف</t>
    </r>
  </si>
  <si>
    <t>F.7</t>
  </si>
  <si>
    <r>
      <rPr>
        <b/>
        <sz val="20"/>
        <color theme="3"/>
        <rFont val="Arial"/>
        <family val="2"/>
      </rPr>
      <t xml:space="preserve">Bill of Quantities &amp; Technical Specifications
</t>
    </r>
    <r>
      <rPr>
        <b/>
        <sz val="20"/>
        <color theme="2" tint="-0.499984740745262"/>
        <rFont val="Arial"/>
        <family val="2"/>
      </rPr>
      <t>جدول الكميات والمواصفات</t>
    </r>
    <r>
      <rPr>
        <b/>
        <sz val="20"/>
        <color theme="1"/>
        <rFont val="Arial"/>
        <family val="2"/>
      </rPr>
      <t xml:space="preserve">
</t>
    </r>
    <r>
      <rPr>
        <b/>
        <sz val="20"/>
        <color theme="3"/>
        <rFont val="Arial"/>
        <family val="2"/>
      </rPr>
      <t>Project:AlThawbani water project - Concrete Ground Tank.</t>
    </r>
    <r>
      <rPr>
        <b/>
        <sz val="20"/>
        <color theme="2" tint="-0.499984740745262"/>
        <rFont val="Arial"/>
        <family val="2"/>
      </rPr>
      <t xml:space="preserve">
مشروع: الثوباني - انشاء خزان ارضي خرساني</t>
    </r>
  </si>
  <si>
    <t xml:space="preserve">Bill of Quantities &amp; Technical Specifications
جدول الكميات والمواصفات
Project:AlThawbani water project - Solar Pumping Unit
مشروع: مياه الثوباني - اعمال المضخات الشمسية  </t>
  </si>
  <si>
    <t>تأهيل الخزان الحجري</t>
  </si>
  <si>
    <t>Rehabilitation of Stone Tank</t>
  </si>
  <si>
    <r>
      <rPr>
        <b/>
        <u/>
        <sz val="14"/>
        <color rgb="FFFF0000"/>
        <rFont val="Calibri"/>
        <family val="2"/>
        <scheme val="minor"/>
      </rPr>
      <t>In cubic metres: excavation work</t>
    </r>
    <r>
      <rPr>
        <sz val="12"/>
        <rFont val="Calibri"/>
        <family val="2"/>
        <scheme val="minor"/>
      </rPr>
      <t xml:space="preserve">
Excavation: Excavation in any type of soil until the appropriate foundation level is reached and to a depth of no less than 0.8 meters. The work includes leveling the site, standardizing the level, removing excess or obstructions before excavation, and transporting waste off-site, and everything else necessary to complete the item according to the drawings, specifications, and instructions of the supervising engineer..</t>
    </r>
  </si>
  <si>
    <r>
      <rPr>
        <b/>
        <u/>
        <sz val="14"/>
        <color rgb="FFFF0000"/>
        <rFont val="Arial"/>
        <family val="2"/>
      </rPr>
      <t>بالمتر المكعب : أعمال الحفر</t>
    </r>
    <r>
      <rPr>
        <sz val="14"/>
        <rFont val="Arial"/>
        <family val="2"/>
      </rPr>
      <t xml:space="preserve">
الحفر : الحفر في أي نوع من انواع التربة حتى الوصول لمنسوب التاسيس المناسب وبعمق لا يقل عن 0.80 متر، ويشمل العمل التسوية للموقع وتوحيد المنسوب وازالة الزوائد أو المعوقات قبل الحفر و نقل المخلفات خارج الموقع  وكل ما يلزم لانجاز البند بحسب الرسومات والمواصفات وتوجيهات المهندس المشرف.</t>
    </r>
  </si>
  <si>
    <r>
      <rPr>
        <b/>
        <u/>
        <sz val="12"/>
        <color rgb="FFFF0000"/>
        <rFont val="Calibri"/>
        <family val="2"/>
      </rPr>
      <t>Block concrete buildings works: -</t>
    </r>
    <r>
      <rPr>
        <sz val="12"/>
        <color theme="1"/>
        <rFont val="Segoe UI Semilight"/>
        <family val="2"/>
      </rPr>
      <t xml:space="preserve">
</t>
    </r>
    <r>
      <rPr>
        <sz val="12"/>
        <color theme="1"/>
        <rFont val="Calibri"/>
        <family val="2"/>
      </rPr>
      <t>Supply and construction of rooms walls of automatic-made concrete blocks, size (40 * 20 * 20) cm, resistance not less than 34 kg / cm2, and construction with cement supplies with mixing ratio (1: 3) (cement: sand). And the authorization of the separatorsThe work includes installing a rainwater drainage gutter with a diameter of 2 inches, medium pressure, with elbows, and lowering it to the sidewalk..</t>
    </r>
  </si>
  <si>
    <r>
      <rPr>
        <b/>
        <u/>
        <sz val="14"/>
        <color rgb="FFFF0000"/>
        <rFont val="Calibri"/>
        <family val="2"/>
        <scheme val="minor"/>
      </rPr>
      <t>Reinforced concrete for the roof and beams- 250 kg/cm2 with Portland cement:</t>
    </r>
    <r>
      <rPr>
        <sz val="14"/>
        <rFont val="Calibri"/>
        <family val="2"/>
        <scheme val="minor"/>
      </rPr>
      <t xml:space="preserve">
In cubic metres: Supply and implementation of concrete for the roof and beams Portland cement with Cica, with a resistance of not less than 250 kg/cm, with mixing ratios (1:2:3 )( cement:sand: coarse aggregate), including (woodworking, supplying, cutting and placing iron, pouring , shaking Concrete by vibrating, Spraying and immersing in water for 7 days after pouring, and whatever is necessary). According to drawings, specifications and instructions of the supervising engineer.</t>
    </r>
  </si>
  <si>
    <r>
      <rPr>
        <b/>
        <u/>
        <sz val="14"/>
        <color rgb="FFFF0000"/>
        <rFont val="Arial"/>
        <family val="2"/>
      </rPr>
      <t xml:space="preserve">خرسانة مسلحة للسقف والاعتاب - 250 كجم / سم ٢ بالإسمنت البورتلاندي : </t>
    </r>
    <r>
      <rPr>
        <b/>
        <u/>
        <sz val="14"/>
        <rFont val="Arial"/>
        <family val="2"/>
      </rPr>
      <t xml:space="preserve">
</t>
    </r>
    <r>
      <rPr>
        <sz val="14"/>
        <rFont val="Arial"/>
        <family val="2"/>
      </rPr>
      <t>تالمتر المكعب : توريد وتنفيذ خرسانة للسقف والاعتاب  باستخدام الإسمنت البورتلاند مع السيكا وبمقاومة لا تقل عن 250 كجم / سم بنسب خلط (1:2:3 )اسمنت :نيس وهطي نوعية ممتازه:كري نوعية ممتازة، وتشمل ( التخشيبة ، توريد وقص ووضع الحديد ، الصب ، هز الخرسانة بالهزاز ، والرش والغمر بالماء لمدة 7 ايام بعد الصب ، وكل ما يلزم ) . طبقا للرسومات والمواصفات وتعليمات المهندس المشرف.</t>
    </r>
  </si>
  <si>
    <t xml:space="preserve">Total of Table (D)  -  USD $
الاجمالي بالدولار الأمريكي </t>
  </si>
  <si>
    <t xml:space="preserve">ترميم خزان برجي سعة 50 م3 </t>
  </si>
  <si>
    <t>Rehabilitation of Stone tank 50 m3.</t>
  </si>
  <si>
    <r>
      <rPr>
        <b/>
        <u/>
        <sz val="13"/>
        <color rgb="FFFF0000"/>
        <rFont val="Calibri"/>
        <family val="2"/>
        <scheme val="minor"/>
      </rPr>
      <t>توريد وتركيب ماسورتين حديد مجلفن ضغط عالي قطر 4 إنش</t>
    </r>
    <r>
      <rPr>
        <sz val="13"/>
        <rFont val="Calibri"/>
        <family val="2"/>
        <scheme val="minor"/>
      </rPr>
      <t xml:space="preserve">
توريد وتركيب ماسورتين حديد مجلفن ضغط عالي قطر 4 إنش سماكه لاتقل عن 4.6 مل بطول لا يقل عن 1.5 م لزوم فتحتي خروج الماء والغسيل للخزان. 
فك وإعادة تركيب مواسير الإسالة الاثنين وربطهم بمخرج واحد عند غرفة التفتيش، وكذلك إلغاء ماسورة الإسالة الثانية وتحويلها إلى ماسورة للغسيل.
وكذلك السعر يشمل تثبيت ماسورة التغذية (الدخول) بالمونة الاسمنتية بحسب توجيهات وتعليمات المهندس المشرف.</t>
    </r>
  </si>
  <si>
    <r>
      <rPr>
        <b/>
        <u/>
        <sz val="13"/>
        <color rgb="FFFF0000"/>
        <rFont val="Calibri"/>
        <family val="2"/>
      </rPr>
      <t>Supply and installation of two high-pressure galvanized iron pipes with a diameter of 4 inches</t>
    </r>
    <r>
      <rPr>
        <sz val="13"/>
        <rFont val="Calibri"/>
        <family val="2"/>
      </rPr>
      <t xml:space="preserve">
Supply and installation of two high-pressure galvanized iron pipes with a diameter of 4 inches, a thickness of not less than 4.6 mm, and a length of not less than 1.5 m. The two openings for the water and washing out of the tank are necessary.
Dismantling and re-installing the two liquefaction pipes and connecting them to one exit at the inspection room, as well as canceling the second liquefaction pipe and converting it into a pipe for washing.
The price also includes fixing the feeding (entrance) pipe with cement mortar, according to the directives and instructions of the supervising engineer.</t>
    </r>
  </si>
  <si>
    <t>أنابيب بولي اثلين قطر4 هنش( 110مم)</t>
  </si>
  <si>
    <t>Polyethylene pipes with a diameter of 4 inches (110 mm).</t>
  </si>
  <si>
    <t>C.3.1</t>
  </si>
  <si>
    <t>C.3.2</t>
  </si>
  <si>
    <t>C.3.3</t>
  </si>
  <si>
    <t>F</t>
  </si>
  <si>
    <t>F.5</t>
  </si>
  <si>
    <t xml:space="preserve">Supply and Instailling of Pumping line 4inch </t>
  </si>
  <si>
    <t xml:space="preserve"> توريد وتركيب خط الضح 4 انش</t>
  </si>
  <si>
    <t xml:space="preserve">جدول (C) أعمال خط الضح </t>
  </si>
  <si>
    <t xml:space="preserve">Table (C): Pumping line </t>
  </si>
  <si>
    <t>جدول (D)أعمال شبكة المياه</t>
  </si>
  <si>
    <t>Table (D):Water network</t>
  </si>
  <si>
    <t xml:space="preserve">Total of Table (E)  -  USD $
الاجمالي بالدولار الأمريكي </t>
  </si>
  <si>
    <t>جدول (E)أعمال انشاء غرفة الضخ للبئر</t>
  </si>
  <si>
    <t xml:space="preserve">Table (E): Construction Pumping Room for New Well Works </t>
  </si>
  <si>
    <t>جدول(F) ترميم خزان 
حجري سعة 50 م3</t>
  </si>
  <si>
    <t>Total of Table Bill (F)    USD 
اجمالي السعر لجدول (F)</t>
  </si>
  <si>
    <t>جدول (B)أعمال إنشاء انشاء خزان ارضي خرساني وسعة 100 م3</t>
  </si>
  <si>
    <t>Table (B): Construction works of a Concrete Ground Tank and a capacity of 100 m3</t>
  </si>
  <si>
    <t>انشاءخزان مياه خرساني  سعة 100  م3</t>
  </si>
  <si>
    <t>Construction of Water Concrete Ground Tank 100 m3</t>
  </si>
  <si>
    <t>C1</t>
  </si>
  <si>
    <t>C1.1</t>
  </si>
  <si>
    <t>Diameter of 110 mm (6 inch) with all accessories with installation</t>
  </si>
  <si>
    <t>قطــــــــر 110 ملم  (4 إنش )  مع جميع القطع اللازمة للتركيب والتوصيل</t>
  </si>
  <si>
    <t>C2.1</t>
  </si>
  <si>
    <t>C.5.2</t>
  </si>
  <si>
    <t>C.5.1</t>
  </si>
  <si>
    <t>C.5.3</t>
  </si>
  <si>
    <r>
      <rPr>
        <b/>
        <u/>
        <sz val="11"/>
        <color rgb="FFFF0000"/>
        <rFont val="Calibri"/>
        <family val="2"/>
        <scheme val="minor"/>
      </rPr>
      <t xml:space="preserve">Supply and Installation of medium-pressure galvanized steel pipes –: </t>
    </r>
    <r>
      <rPr>
        <b/>
        <u/>
        <sz val="12"/>
        <color rgb="FFFF0000"/>
        <rFont val="Calibri"/>
        <family val="2"/>
        <scheme val="minor"/>
      </rPr>
      <t xml:space="preserve">
</t>
    </r>
    <r>
      <rPr>
        <sz val="11"/>
        <color theme="1" tint="4.9989318521683403E-2"/>
        <rFont val="Calibri"/>
        <family val="2"/>
        <scheme val="minor"/>
      </rPr>
      <t xml:space="preserve"> Per linear meter: Supply and installation of medium-pressure galvanized steel pipes in accordance with British Standard (BS 1387:1985), with an operating pressure of not less than 40 bar, including all installation accessories such as flanges, galvanized valves, elbows, This includes the installation of concrete weights with dimensions of 40*40*height of the actual height in cm and all items necessary to complete the works in full, in accordance with proper technical and workmanship standards, drawings, specifications, conditions, instructions, and the directions of the supervising engineer, </t>
    </r>
    <r>
      <rPr>
        <b/>
        <sz val="11"/>
        <color theme="1" tint="4.9989318521683403E-2"/>
        <rFont val="Calibri"/>
        <family val="2"/>
        <scheme val="minor"/>
      </rPr>
      <t xml:space="preserve"> according to the following diameters</t>
    </r>
  </si>
  <si>
    <r>
      <rPr>
        <b/>
        <u/>
        <sz val="13"/>
        <color rgb="FFFF0000"/>
        <rFont val="Calibri"/>
        <family val="2"/>
      </rPr>
      <t>تركيب  انابيب حديد مجلفن ضغط متوسط :-</t>
    </r>
    <r>
      <rPr>
        <sz val="13"/>
        <rFont val="Calibri"/>
        <family val="2"/>
      </rPr>
      <t xml:space="preserve">
بالمتر الطولي: توريد وتركيب  انابيب حديد مجلفن ضغط متوسط طبقا للمواصفات البريطانية ( BS/1387/1985) و بضغط تشغيلي لا يقل عن 40 بار  مع جميع ملحقات التركيب فلنشات وابوال مجلفنه و الأكواع، ويشمل تنفيذ ثقالات خرسانيه بابعاد  40*40*ارتفاع علا الطبيعه سم كل 20 متر ثقاله يتم تنفيذ وجميع ما يلزم لإنهاء العمل على أكمل وجه وبحسب الأصول الفنية والمصنعية والرسومات والمواصفات والشروط والتعليمات وتوجيهات المهندس المشرف . </t>
    </r>
    <r>
      <rPr>
        <b/>
        <sz val="13"/>
        <rFont val="Calibri"/>
        <family val="2"/>
      </rPr>
      <t xml:space="preserve">  و بحسب الأقطار التالية:</t>
    </r>
  </si>
  <si>
    <t>ذ</t>
  </si>
  <si>
    <r>
      <rPr>
        <b/>
        <u/>
        <sz val="13"/>
        <color rgb="FFFF0000"/>
        <rFont val="Calibri"/>
        <family val="2"/>
      </rPr>
      <t xml:space="preserve"> توريد وتركيب انابيب بوليثــــــــــــــــــــــــــــلين (HDPE)  من النوع PE100 ضغط 16بار PN 16  عالي الكثافه:</t>
    </r>
    <r>
      <rPr>
        <b/>
        <u/>
        <sz val="13"/>
        <rFont val="Calibri"/>
        <family val="2"/>
      </rPr>
      <t xml:space="preserve">
</t>
    </r>
    <r>
      <rPr>
        <sz val="13"/>
        <rFont val="Calibri"/>
        <family val="2"/>
      </rPr>
      <t xml:space="preserve"> بالمتر الطولي/ توريد وتركيب انابيب بوليثــــــــــــــــــــــــــــلين (HDPE)  من النوع PE100 ضغط 16بار PN16 عالي الكثافه حسب المواصفات العالمية الالمانية DIN8074/ 8075, </t>
    </r>
    <r>
      <rPr>
        <b/>
        <sz val="13"/>
        <rFont val="Calibri"/>
        <family val="2"/>
      </rPr>
      <t xml:space="preserve"> والمواصفات العالمية ISO 4427</t>
    </r>
    <r>
      <rPr>
        <sz val="13"/>
        <rFont val="Calibri"/>
        <family val="2"/>
      </rPr>
      <t xml:space="preserve">.حيث يتم الحفر  بعمق لا يقل عن 100 سم وبالعرض المناسب لوضع المواسير  وردم مسار المواسير  بتربة ناعمة اسفل واعلى  وجوانب المواسير  مالايقل عن15 سم ومن ثم استكمال الردم من ناتج تربة الحفر مع الدك والتسوية والبند  شامل جميع قطع التركيب والتوصيل والتنقيص وغيرها من القطع اللازمة لانهاء العمل (السادلات  والادابترات والمثاليث وغيرها ) مع الاختبار والتشغيل التجريبي وفقا للمواصفات الالمانية  DIN8074/75 والشروط التعاقدية وبحسب الموصفات الفنية والرسومات و توجيهات المهندس المشرف.   و </t>
    </r>
    <r>
      <rPr>
        <b/>
        <sz val="13"/>
        <rFont val="Calibri"/>
        <family val="2"/>
      </rPr>
      <t>بحسب الأقطار التالية:</t>
    </r>
  </si>
  <si>
    <r>
      <rPr>
        <b/>
        <u/>
        <sz val="13"/>
        <color rgb="FFFF0000"/>
        <rFont val="Calibri"/>
        <family val="2"/>
      </rPr>
      <t>Supply and installation of polyethylene (HDPE) pipes of the PE100 type, 16 bar pressure, high density:</t>
    </r>
    <r>
      <rPr>
        <b/>
        <u/>
        <sz val="13"/>
        <rFont val="Calibri"/>
        <family val="2"/>
      </rPr>
      <t xml:space="preserve">
</t>
    </r>
    <r>
      <rPr>
        <sz val="13"/>
        <rFont val="Calibri"/>
        <family val="2"/>
      </rPr>
      <t xml:space="preserve">By lenght meter / Supply and installation of polyethylene (HDPE) pipes of the PE100 type, 16 bar pressure, high density, according to German specifications DIN8074/8075, and international standards  (ISO 4427), where holes are dug to a depth of no less than 100 cm and of the appropriate width to place the pipes, and the pipe path is backfilled with soft soil below and above. The sides of the pipes must be no less than 15 cm, and then complete the backfill from the resulting excavation soil with compaction and leveling, The item includes all installation, connection, and trimming parts and other parts necessary to complete the work (saddles, adapters, triangles, etc.), along with testing and trial operation in accordance with German specifications DIN8074/75, contractual terms, technical specifications, drawings, and the directives of the supervising engineer, </t>
    </r>
    <r>
      <rPr>
        <b/>
        <sz val="13"/>
        <rFont val="Calibri"/>
        <family val="2"/>
      </rPr>
      <t>according to the following diameters:</t>
    </r>
  </si>
  <si>
    <r>
      <rPr>
        <b/>
        <u/>
        <sz val="14"/>
        <color rgb="FFFF0000"/>
        <rFont val="Calibri"/>
        <family val="2"/>
        <scheme val="minor"/>
      </rPr>
      <t>In cubic metres: excavation work</t>
    </r>
    <r>
      <rPr>
        <sz val="12"/>
        <rFont val="Calibri"/>
        <family val="2"/>
        <scheme val="minor"/>
      </rPr>
      <t xml:space="preserve">
Excavation: Excavating in any type of soil until reaching the appropriate foundation level, to a depth of 1 meter and a width of 0.9 meters. The work includes leveling the site, unifying the level, removing any excess material or obstacles before excavation, and everything necessary to complete the item according to the drawings, specifications, and instructions of the supervising engineer.</t>
    </r>
  </si>
  <si>
    <r>
      <rPr>
        <b/>
        <u/>
        <sz val="14"/>
        <color rgb="FFFF0000"/>
        <rFont val="Arial"/>
        <family val="2"/>
      </rPr>
      <t>بالمتر المكعب : أعمال الحفر</t>
    </r>
    <r>
      <rPr>
        <sz val="14"/>
        <rFont val="Arial"/>
        <family val="2"/>
      </rPr>
      <t xml:space="preserve">
الحفر : الحفر في أي نوع من انواع التربة حتى الوصول لمنسوب التاسيس المناسب وبعمق 1 متر وبعرض 0.9 متر ، ويشمل العمل التسوية للموقع وتوحيد المنسوب وازالة الزوائد أو المعوقات قبل الحفر وكل ما يلزم لانجاز البند بحسب الرسومات والمواصفات وتوجيهات المهندس المشرف.</t>
    </r>
  </si>
  <si>
    <r>
      <rPr>
        <b/>
        <u/>
        <sz val="12"/>
        <color rgb="FFFF0000"/>
        <rFont val="Calibri"/>
        <family val="2"/>
        <scheme val="minor"/>
      </rPr>
      <t>Stone building works:</t>
    </r>
    <r>
      <rPr>
        <sz val="12"/>
        <rFont val="Calibri"/>
        <family val="2"/>
        <scheme val="minor"/>
      </rPr>
      <t xml:space="preserve">
Per cubic meter: Supply and construction of stone buildings with a thickness of 80 cm and a depth of 80 cm excavation using basalt and solid moisture-resistant stone at a ratio of 60% stone and ordinary concrete at a ratio of 40% with a mixing ratio of 1:3:5 cement: gneiss: gravel for the part below the natural ground surface and doing all that is necessary to complete the work in the best possible way according to the drawings, specifications and instructions of the supervising engineer or his representative..</t>
    </r>
  </si>
  <si>
    <r>
      <rPr>
        <b/>
        <u/>
        <sz val="14"/>
        <color rgb="FFFF0000"/>
        <rFont val="Calibri"/>
        <family val="2"/>
      </rPr>
      <t>اعمال مباني حجر جعم:</t>
    </r>
    <r>
      <rPr>
        <sz val="13"/>
        <rFont val="Calibri"/>
        <family val="2"/>
      </rPr>
      <t xml:space="preserve">
</t>
    </r>
    <r>
      <rPr>
        <sz val="14"/>
        <rFont val="Calibri"/>
        <family val="2"/>
      </rPr>
      <t>بالمتر المكعب : توريد وتنفيذ مباني حجر جعم سماكة 80 سم وعمق الحفر 80 سم باستخدام الاحجار الجعم البازلتية والصلبة المقاومة للرطوبة  بنسبة 60 % حجر  والخرسانه العاديه بنسبة 40%  بنسبة خلط 1:3:5 اسمنت :نيس :كري  للجزء تحت سطح الارض الطبيعه وعمل جميع ما يلزم لإنهاء العمل على أكمل وجه حسب الرسومات والمواصفات وتوجيهات المهندس المشرف أو ممثله.</t>
    </r>
  </si>
  <si>
    <r>
      <rPr>
        <b/>
        <u/>
        <sz val="12"/>
        <color rgb="FFFF0000"/>
        <rFont val="Calibri"/>
        <family val="2"/>
        <scheme val="minor"/>
      </rPr>
      <t>Square basalt stone building works:</t>
    </r>
    <r>
      <rPr>
        <sz val="12"/>
        <color rgb="FFFF0000"/>
        <rFont val="Calibri"/>
        <family val="2"/>
        <scheme val="minor"/>
      </rPr>
      <t xml:space="preserve">
</t>
    </r>
    <r>
      <rPr>
        <sz val="12"/>
        <color theme="1"/>
        <rFont val="Calibri"/>
        <family val="2"/>
        <scheme val="minor"/>
      </rPr>
      <t>Per square meter: Supply and construction of square stone buildings, one side and another is not squqr stone, using solid, moisture-resistant basalt stones with an average thickness of 60 cm. The wall will start at 80 cm at the bottom and end at 40 cm at the top, using cement mortar with a 1:3 mix ratio of high-quality cement. Joints will be filled with cement mortar. The wall should be 170 cm above the natural ground level, 150 cm below, and 20 cm below. The wall will be sealed with 7 cm of high-quality, finished plain concrete. All necessary work will be completed to the highest standard according to the drawings, specifications, and instructions of the supervising engineer.</t>
    </r>
  </si>
  <si>
    <r>
      <rPr>
        <b/>
        <u/>
        <sz val="14"/>
        <color rgb="FFFF0000"/>
        <rFont val="Calibri"/>
        <family val="2"/>
      </rPr>
      <t>اعمال مباني حجر بازلت مربوع:</t>
    </r>
    <r>
      <rPr>
        <sz val="14"/>
        <rFont val="Calibri"/>
        <family val="2"/>
      </rPr>
      <t xml:space="preserve">
بالمتر المربع : توريد وتنفيذ مباني حجر مربوع من جهه والجهه الاخري مقلب باستخدام الاحجار البازلتية الصلبة المقاومة للرطوبة سماكة متوسط 60 سم تبداء اسفل الجدار ب 80سم وتنتهي راس الجدار ب 40 سم  باستخدام المونة الاسمنتيه بنسبة خلط 1:3  اسمنت نيس وهطي نوعية ممتازه و تعبيئة الفواصل بالمونة الأسمنتية مع الكحله او ىالدرز ,يجب ان يرتفع  170 سم  منها  فوق سطح الارض الطبيعه  150 سم وتحت 20سم وتختيم الجدار ب 7 سم خرسانه عاديه ممتازه ومخدومه وعمل جميع ما يلزم لإنهاء العمل على أكمل وجه حسب الرسومات والمواصفات وتوجيهات المهندس المشرف.</t>
    </r>
  </si>
  <si>
    <t>E.1</t>
  </si>
  <si>
    <t>E.2</t>
  </si>
  <si>
    <t>E.3</t>
  </si>
  <si>
    <t>E.4</t>
  </si>
  <si>
    <t>E.5</t>
  </si>
  <si>
    <t>E.6</t>
  </si>
  <si>
    <t>E.7</t>
  </si>
  <si>
    <t>E.8</t>
  </si>
  <si>
    <t>E.9</t>
  </si>
  <si>
    <t>E.10</t>
  </si>
  <si>
    <t>E.11</t>
  </si>
  <si>
    <t>E.12</t>
  </si>
  <si>
    <t>E.13</t>
  </si>
  <si>
    <t>E.14</t>
  </si>
  <si>
    <t>E.15</t>
  </si>
  <si>
    <t>E`</t>
  </si>
  <si>
    <t>E`-2</t>
  </si>
  <si>
    <t>E`-1</t>
  </si>
  <si>
    <t>E`-3</t>
  </si>
  <si>
    <t>اعمال انشاء جدار حجري حماية من السيول للبئر  بطول  12 متر طولي وارتفاع 2.5 متر  منه 1.4 متر فوق سطح الارض و 1,1 متر تحت سطح الارض الطبيعيه</t>
  </si>
  <si>
    <t>Construction work of a stone wall to protect against floods for the well with a length of 12 meters and a height of 2.5 meters, of which 1.4 meters are above ground level and 1.1 meter is below the natural ground level.</t>
  </si>
  <si>
    <r>
      <rPr>
        <b/>
        <u/>
        <sz val="13"/>
        <color rgb="FFFF0000"/>
        <rFont val="Calibri"/>
        <family val="2"/>
        <scheme val="minor"/>
      </rPr>
      <t>Solar-powered submersible water pump</t>
    </r>
    <r>
      <rPr>
        <sz val="13"/>
        <rFont val="Calibri"/>
        <family val="2"/>
        <scheme val="minor"/>
      </rPr>
      <t xml:space="preserve">
</t>
    </r>
    <r>
      <rPr>
        <sz val="13"/>
        <color theme="1"/>
        <rFont val="Calibri"/>
        <family val="2"/>
        <scheme val="minor"/>
      </rPr>
      <t>Supply and install solar-powered submersible water pump (motor and fans)</t>
    </r>
    <r>
      <rPr>
        <b/>
        <sz val="13"/>
        <color theme="1"/>
        <rFont val="Calibri"/>
        <family val="2"/>
        <scheme val="minor"/>
      </rPr>
      <t xml:space="preserve"> Grundfos or similer</t>
    </r>
    <r>
      <rPr>
        <sz val="13"/>
        <color theme="1"/>
        <rFont val="Calibri"/>
        <family val="2"/>
        <scheme val="minor"/>
      </rPr>
      <t xml:space="preserve">, operating via AC, with blades made out of bronze/stainless steel and motor should be of the rewindable type, with operational temperature not less than 40 C and current operational frequency range of 35 - 50 Hz, with the following specifications:
- Total head = 190 m
- Flow rate = 6 L/s = 21.6 m3 / h
- Pump installation depth =75 meters Inside an well
- Pumping pipe diameter =4 inches  
  -Borehole casing diameter = 12 -10 inches
- Length of pumping line = 8550 m
- Solar system location is located 25 m from  inverter location.
- The pump has a efficiency of not less than 72%, and the efficiency of the submersible motor is not less than 82%. 
-  Capacity of pump  is not less 15 KW                                                          
- Capacity of motor is not less 18.5 KW and motor diameter not less than 6 inch.    </t>
    </r>
    <r>
      <rPr>
        <sz val="13"/>
        <rFont val="Calibri"/>
        <family val="2"/>
        <scheme val="minor"/>
      </rPr>
      <t xml:space="preserve">                                  
 - Degree of protection: IP65                                                                                                                                      </t>
    </r>
  </si>
  <si>
    <r>
      <rPr>
        <b/>
        <u/>
        <sz val="13"/>
        <color rgb="FFFF0000"/>
        <rFont val="Calibri"/>
        <family val="2"/>
        <scheme val="minor"/>
      </rPr>
      <t xml:space="preserve"> منظومة ضخ كهربائية غاطسة</t>
    </r>
    <r>
      <rPr>
        <sz val="13"/>
        <rFont val="Calibri"/>
        <family val="2"/>
        <scheme val="minor"/>
      </rPr>
      <t xml:space="preserve">
توريد وتركيب وتشغيل منظومة ضخ كهربائية غاطسة</t>
    </r>
    <r>
      <rPr>
        <b/>
        <sz val="13"/>
        <rFont val="Calibri"/>
        <family val="2"/>
        <scheme val="minor"/>
      </rPr>
      <t xml:space="preserve"> جراند فوس او ما يماثلها متكاملة </t>
    </r>
    <r>
      <rPr>
        <sz val="13"/>
        <rFont val="Calibri"/>
        <family val="2"/>
        <scheme val="minor"/>
      </rPr>
      <t>تعمل بالطاقة شمسية ، نظام AC مادة المراوح برونز / ستانلس ستيل ومحرك كهربي غاطس من النوع الذي يعاد لفه ويتحمل درجة حرارة لا تقل عن 40 درجة مئوية وتردد تيار بين 35 - 50 هرتز وبالمواصفات التالية :
- الرفع الكلي = 190 م 
- الإنتاجية =6لتر/ثانية = 21.6 م3/ساعة.
- عمق تركيب المضخة =  75  متر داخل بئر                                                                             
- طول خط الضخ = 8550 متر 
 - قطر خط الضخ =  4 إنش  
 - قطر حافظة البئر = -12-10 إنش
- يبعد موقع المنظومة = 25 متر عن غرفة الضخ عن الانفرتر</t>
    </r>
    <r>
      <rPr>
        <sz val="13"/>
        <color theme="1"/>
        <rFont val="Calibri"/>
        <family val="2"/>
        <scheme val="minor"/>
      </rPr>
      <t xml:space="preserve">
-كفائة المضخة لا تقل عن 73% وكفائة المحرك لا تقل عن 83%</t>
    </r>
    <r>
      <rPr>
        <sz val="13"/>
        <rFont val="Calibri"/>
        <family val="2"/>
        <scheme val="minor"/>
      </rPr>
      <t xml:space="preserve">
</t>
    </r>
    <r>
      <rPr>
        <sz val="13"/>
        <color theme="1"/>
        <rFont val="Calibri"/>
        <family val="2"/>
        <scheme val="minor"/>
      </rPr>
      <t xml:space="preserve">- قدرة المضخة لاتقل عن 15 كيلو وات
 -  قدرة الموتور لاتقل عن  18.5 كيلو وات  وقطر المحرك لايقل عن 6 انش    
</t>
    </r>
    <r>
      <rPr>
        <sz val="13"/>
        <rFont val="Calibri"/>
        <family val="2"/>
        <scheme val="minor"/>
      </rPr>
      <t xml:space="preserve">-  درجة الحماية :  IP65                                                                                                                                              </t>
    </r>
  </si>
  <si>
    <r>
      <rPr>
        <b/>
        <sz val="18"/>
        <color theme="4" tint="-0.249977111117893"/>
        <rFont val="Calibri"/>
        <family val="2"/>
        <scheme val="minor"/>
      </rPr>
      <t>Summary of the Works for Althawbani Water Scheme Rehabilitation, Al-Mashalaha Sub-district
Mocha District - Taiz Governorate</t>
    </r>
    <r>
      <rPr>
        <b/>
        <sz val="18"/>
        <rFont val="Calibri"/>
        <family val="2"/>
        <scheme val="minor"/>
      </rPr>
      <t xml:space="preserve">
 </t>
    </r>
    <r>
      <rPr>
        <b/>
        <sz val="18"/>
        <color rgb="FF7E9A26"/>
        <rFont val="Calibri"/>
        <family val="2"/>
        <scheme val="minor"/>
      </rPr>
      <t>ملخص الأعمال لتأهيل مشروع مياه الثوباني-عزلة المشالحه
 مديرية المخاء- محافظة تعز</t>
    </r>
    <r>
      <rPr>
        <b/>
        <sz val="18"/>
        <rFont val="Calibri"/>
        <family val="2"/>
        <scheme val="minor"/>
      </rPr>
      <t xml:space="preserve">  </t>
    </r>
  </si>
  <si>
    <r>
      <rPr>
        <b/>
        <u/>
        <sz val="13"/>
        <color rgb="FFFF0000"/>
        <rFont val="Calibri"/>
        <family val="2"/>
        <scheme val="minor"/>
      </rPr>
      <t>توريد وتركيب وتنفيذ الألواح الشمسية</t>
    </r>
    <r>
      <rPr>
        <sz val="13"/>
        <rFont val="Calibri"/>
        <family val="2"/>
        <scheme val="minor"/>
      </rPr>
      <t xml:space="preserve">
توريد وتركيب وتنفيذ الألواح الشمسية  أحادية / متعددة الكريستالات ،على ان تكون بلورات سيليكونية متعددة ذات حساسية عالية، (فئة أ) واللوحة تحمل جهد يصل إلى 1000 فولت وتحمل درجة الحرارة (-40 إلى +80 درجة مئوية) اللوحات تتحمل الضغط الميكانيكي لا يقل عن 5400 باسكال.</t>
    </r>
    <r>
      <rPr>
        <b/>
        <sz val="13"/>
        <rFont val="Calibri"/>
        <family val="2"/>
        <scheme val="minor"/>
      </rPr>
      <t xml:space="preserve"> </t>
    </r>
    <r>
      <rPr>
        <b/>
        <sz val="13"/>
        <color rgb="FFFF0000"/>
        <rFont val="Calibri"/>
        <family val="2"/>
        <scheme val="minor"/>
      </rPr>
      <t>قدرة الألواح</t>
    </r>
    <r>
      <rPr>
        <b/>
        <u/>
        <sz val="13"/>
        <color rgb="FFFF0000"/>
        <rFont val="Calibri"/>
        <family val="2"/>
        <scheme val="minor"/>
      </rPr>
      <t xml:space="preserve">  650 وات *16 عدد الواح *3 عدد المجموعات </t>
    </r>
    <r>
      <rPr>
        <sz val="13"/>
        <rFont val="Calibri"/>
        <family val="2"/>
        <scheme val="minor"/>
      </rPr>
      <t xml:space="preserve">، كفاءة الوحدة: يجب ألا تقل عن 20٪ ، تحمل أقصى تقدير للطاقة: 0-5 وات. البند يشمل توريد جلاية أطباق 50 سم × 10 سم   لتنظيف الالواح من الغبار والأوساخ. ويجب على المقاول إرفاق شهادة فحص الالواح الكهروضوئية من جامعة العلوم والتكنولوجيا ,والقيام بكل ما هو ضروري لإنهاء العمل وفقًا للرسومات والمواصفات المرفقة للمضخات الشمسية والأصول الفنية وتعليمات مهندس مشرف.
كما يشمل العمل جميع أعمال التسوية والحفر والردم وازالة المخلفات والعوائق من أشجار وأحجار الى الموقع الذي يحدده المهندس المشرف
</t>
    </r>
  </si>
  <si>
    <r>
      <rPr>
        <b/>
        <u/>
        <sz val="14"/>
        <color rgb="FFFF0000"/>
        <rFont val="Calibri"/>
        <family val="2"/>
        <scheme val="minor"/>
      </rPr>
      <t xml:space="preserve"> تركيب محول انفرتر</t>
    </r>
    <r>
      <rPr>
        <sz val="14"/>
        <rFont val="Calibri"/>
        <family val="2"/>
        <scheme val="minor"/>
      </rPr>
      <t xml:space="preserve">
توريد وتركيب محول انفرتر بقدرة 30 KW (لاتقل عن 1.6 مره من قدرة المحرك الغاطس)،يعمل بنظام هجين ‏DC‏ طاقة شمسية وبنظام ‏AC‏ معا, ‏ويتحمل فولتية دخول ‏DC‏ لا تقل عن 800 فولت وكفاءة لا تقل عن 95 %  وبدرجة حماية من الدخول مقدارها IP65 على الاقل، والحماية من من الدوران الجاف بدون استعمال كيبل الكترود خارجي، الحمل الزائد، ارتفاع وانخفاض التيار، ارتفاع وانخفاض الجهد، حماية ضد انعكاس الفازات، إلتماس كهربائي، فقدان العازلية،...إلخ)، ويكون مزوداً بوحدة عرض، قابل للبرمجة يدوياً وبمنفذين لدخول التيار، تيار متردد وتيار مستمر وكل المتطلبات لتشغل المضخة بنظامين  (AC/DC) بشكل منفصل، ويكون الانفرتر Grundfos/Nastec  أو ما يعادلهما من الشركات المعروفة عالمياً ,بحسب الرسومات والمواصفات الفنية المرفقة وتعليمات المهندس المشرف.</t>
    </r>
  </si>
  <si>
    <r>
      <rPr>
        <b/>
        <u/>
        <sz val="13"/>
        <color rgb="FFFF0000"/>
        <rFont val="Calibri"/>
        <family val="2"/>
        <scheme val="minor"/>
      </rPr>
      <t xml:space="preserve"> Installation of an inverter</t>
    </r>
    <r>
      <rPr>
        <sz val="13"/>
        <rFont val="Calibri"/>
        <family val="2"/>
        <scheme val="minor"/>
      </rPr>
      <t xml:space="preserve"> 
Supply and installation of an inverter transformer with a capacity 30 KW( not less than 1.6 times the capacity of the submersible motor), it works with a hybrid DC solar system and an AC system together, and it bears a DC input voltage of not less than 800 volts, an efficiency of not less than 95%, and a degree of protection from ingress Its rating is at least IP65, and it is protected from dry running without the use of an external electrode cable, overload, high and low current, high and low voltage, protection against phase reversal, short circuit, loss of insulation, etc.), and it is equipped with a display unit, adjustable Programmable manually and with two outlets to enter the current, alternating current and direct current, and all the requirements to operate the new pump by mixed system (AC/DC)) separately, and the Inverter shall be Grundfos/Nastec or similar from the internationally known companies, according to the attached drawings and technical specifications and instructions Supervising engineer.</t>
    </r>
  </si>
  <si>
    <r>
      <rPr>
        <b/>
        <u/>
        <sz val="13"/>
        <color rgb="FFFF0000"/>
        <rFont val="Calibri"/>
        <family val="2"/>
        <scheme val="minor"/>
      </rPr>
      <t xml:space="preserve">صندوق التجميع : </t>
    </r>
    <r>
      <rPr>
        <sz val="13"/>
        <rFont val="Calibri"/>
        <family val="2"/>
        <scheme val="minor"/>
      </rPr>
      <t xml:space="preserve">
مواد الصندوق: معدن مغلف مقاوم للماء مع باب قابل للقفل يحتوي قاطع تشغيل موحد المدخل مع حماية  IP65. عدد دوائر الإدخال: العدد الإجمالي للمجموعة اللوحية بالإضافة إلى 2 مداخل احتياطية وتصنيف الصمامات DC لكل سلسلة: 1000 فولت ، 30 أمبير ، بما في ذلك الصمامات ثنائية عدم رجوع و درجة حرارة بيئة التشغيل: -30 درجة مئوية ~ 70 درجة مئوية،   مع تركيب الكيبل والتوصيل  بين صندوق التجميع والانفرتر بطول تقريبا 2 متر  و بمقاس مناسب لايقل 2 * 25 ملم 2.</t>
    </r>
  </si>
  <si>
    <r>
      <rPr>
        <b/>
        <u/>
        <sz val="13"/>
        <color rgb="FFFF0000"/>
        <rFont val="Calibri"/>
        <family val="2"/>
        <scheme val="minor"/>
      </rPr>
      <t>combiner box</t>
    </r>
    <r>
      <rPr>
        <sz val="13"/>
        <rFont val="Calibri"/>
        <family val="2"/>
        <scheme val="minor"/>
      </rPr>
      <t xml:space="preserve">
Supply and install combiner box, with IP grade of at least 65.
Number of input ports equal to number of inputs for the solar system + 2 extra ports and DC valves categorization for each group, 1,000 Volt, 30 A, non-return dual polar valves, operation temperature range of -30 to +70 C. With the installation of the cable and the connection between the combiner box and the inverter, approximately 2 meters long and of a suitable size of no less than 2 * 25 mm2.</t>
    </r>
  </si>
  <si>
    <r>
      <rPr>
        <b/>
        <u/>
        <sz val="13"/>
        <color rgb="FFFF0000"/>
        <rFont val="Calibri"/>
        <family val="2"/>
        <scheme val="minor"/>
      </rPr>
      <t xml:space="preserve">توريد وربط وتركيب كابل تيار مستمر DC ربط بين صندوق التجميع والمحول </t>
    </r>
    <r>
      <rPr>
        <sz val="13"/>
        <rFont val="Calibri"/>
        <family val="2"/>
        <scheme val="minor"/>
      </rPr>
      <t xml:space="preserve">
توريد وربط وتركيب كابل تيار مستمر DC ربط بين صندوق التجميع والمحول بمقاس مناسب لايقل  2 *35 ملم 2 (بفولتية 1500 )  لون أحمر وأسود مكيس ومزدوج ذو مرونة عالية ودرجة عازلية عالية وفقاً لمواصفات (HO7RN-F) ومن الشركات المعروفة عالمياً وبقطر مناسب لتجنب أي انخفاض في التيار . وكذلك تثبيت الأسلاك على أعمدة حديدية بارتفاع يجعل الكيبل مرتفعاً عن الأرض بمسافة لا تقل عن 6 متر  بمعدل عمود واحد 3انش لكل 20 متر، ويتم تثبيت الأعمدة بالأرض بحفرة قطرها 60 سم وعمقها 60 سم تحت الأرض وصب الحفرة مع العمود بخرسانة عادية، وكذلك تثبيت العمود بكيبل فولاذي (خبطة) ويتم تثبيتها باللحام على العمود من طرف، وتثبيت الطرف الآخر بالأرض بمسمار ربط يصب خرسانة عادية في حفرة قطرها وعمقها 40 سم تحت الأرض. وعمل كل ما يلزم بحسب  قواعد العمل السليم وتوجيهات المهندس المشرف.</t>
    </r>
  </si>
  <si>
    <r>
      <rPr>
        <b/>
        <u/>
        <sz val="13"/>
        <color rgb="FFFF0000"/>
        <rFont val="Calibri"/>
        <family val="2"/>
        <scheme val="minor"/>
      </rPr>
      <t xml:space="preserve"> Installing a DC cable from box to inveter .</t>
    </r>
    <r>
      <rPr>
        <sz val="13"/>
        <rFont val="Calibri"/>
        <family val="2"/>
        <scheme val="minor"/>
      </rPr>
      <t xml:space="preserve">
Supply, installation and implementation of suitible link DC cable to transformer with a suitable size Not less than 2 * 35mm (1500V), red and black color covered  from the combiner box to the inverter It is a mixture with high flexibility and a high degree of insulation according to the specifications of (HO7RN-F) and from internationally known companies , with a suitable diameter to avoid any decrease in the current due to the long distance from the inverter to the location of the panels and price also includes carrying cable via steel columns 2inch with 6m hieght, fixed in the geound by a base of concrete, at a rate of one column 3 inches for every 20 meters.also steel is fixed by welding to the column on one end, and fixing the other end to the ground with a connecting bolt that pours ordinary concrete into a hole of diameter and depth of 40 cm underground. do what ever needed to end this item properly and as directed by the site supervisor engineer.</t>
    </r>
  </si>
  <si>
    <r>
      <rPr>
        <b/>
        <u/>
        <sz val="13"/>
        <color rgb="FFFF0000"/>
        <rFont val="Calibri"/>
        <family val="2"/>
      </rPr>
      <t>Non-return valve 4 inches</t>
    </r>
    <r>
      <rPr>
        <sz val="13"/>
        <rFont val="Calibri"/>
        <family val="2"/>
      </rPr>
      <t xml:space="preserve">
Supply and installation of non-return valve 4  inches in diameter, ductile, double flanged, pressure 25 bar, excellent quality, Italian or German, or similar, first class. The price includes everything necessary according to the specifications and instructions of the supervising engineer.</t>
    </r>
  </si>
  <si>
    <t>E.17</t>
  </si>
  <si>
    <r>
      <rPr>
        <b/>
        <u/>
        <sz val="13"/>
        <color rgb="FFFF0000"/>
        <rFont val="Calibri"/>
        <family val="2"/>
      </rPr>
      <t xml:space="preserve">بناء غرفة  للعداد والرداد حول رأس البئر :-
</t>
    </r>
    <r>
      <rPr>
        <sz val="13"/>
        <rFont val="Calibri"/>
        <family val="2"/>
      </rPr>
      <t>بناء وتنفيذ غرفة  للعداد والرداد حول رأس البئر بالابعاد الداخلية (180*180*140 )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</si>
  <si>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r>
      <rPr>
        <b/>
        <u/>
        <sz val="13"/>
        <color rgb="FFFF0000"/>
        <rFont val="Calibri"/>
        <family val="2"/>
      </rPr>
      <t xml:space="preserve">Construction of a Meter and Valve room Around the Wellhead: 
</t>
    </r>
    <r>
      <rPr>
        <sz val="13"/>
        <rFont val="Calibri"/>
        <family val="2"/>
      </rPr>
      <t>Construction and execution of a meter and  Valve room around the wellhead with internal dimensions of (180*180*140) cm using 20 cm solid blocks. The work includes: - Pouring the chamber floor with plain concrete mix (1:3:5 cement:sand:gravel) to a thickness of 15 cm.
- Cladding the interior and exterior with cement mortar using salt-resistant cement and Sika, followed by applying a moisture-resistant paint to both the interior and exterior.
- Creating a slope for the floor and a drainage opening.
- Supplying and installing a reinforced steel cover with all necessary mounting accessories, including 1.5-inch 2 mm thick steel frames, hinges, original 60 mm brass locks and bolts, hand grips, and two coats of rust-resistant primer. The covers and all other components must be securely fastened with welding. All work must be completed according to the engineering designs and specifications, and as directed by the supervising engineer.</t>
    </r>
  </si>
  <si>
    <r>
      <rPr>
        <b/>
        <u/>
        <sz val="13"/>
        <color rgb="FFFF0000"/>
        <rFont val="Calibri"/>
        <family val="2"/>
        <scheme val="minor"/>
      </rPr>
      <t>توريد تركيب محابس بوابة متعددة الاقطار:-</t>
    </r>
    <r>
      <rPr>
        <sz val="13"/>
        <rFont val="Calibri"/>
        <family val="2"/>
        <scheme val="minor"/>
      </rPr>
      <t xml:space="preserve">
توريد وتركيب محبس بوابة دكتايل, نوع فلنش شامل مسامير التثبيت والربلات,ضغط ( 16  ) بار صناعة إيطالي  أو ما يكافؤها نوعية ممتازه , يربط بخطوط الاسالة من الخزان  شامل جميع قطع التوصيل, بحسب توجيهات المهندس المشرف, </t>
    </r>
    <r>
      <rPr>
        <b/>
        <sz val="13"/>
        <rFont val="Calibri"/>
        <family val="2"/>
        <scheme val="minor"/>
      </rPr>
      <t>بحسب الاقطار المحدد ادناه تستخدم لدمج خطوط الاساله الرئسيه من الخزانين لخط المياه وتعادل المياه المالحه:</t>
    </r>
  </si>
  <si>
    <r>
      <rPr>
        <b/>
        <u/>
        <sz val="13"/>
        <color rgb="FFFF0000"/>
        <rFont val="Calibri"/>
        <family val="2"/>
      </rPr>
      <t>Non-return valve3 &amp;4 inches</t>
    </r>
    <r>
      <rPr>
        <sz val="13"/>
        <rFont val="Calibri"/>
        <family val="2"/>
      </rPr>
      <t xml:space="preserve">
Supply and installation of non-return valve 3&amp;4 inches in diameter, ductile, double flanged, pressure 25 bar, excellent quality, Italian or German, or similar, first class. The price includes everything necessary according to the specifications and instructions of the supervising engineer.</t>
    </r>
  </si>
  <si>
    <r>
      <rPr>
        <b/>
        <u/>
        <sz val="13"/>
        <color rgb="FFFF0000"/>
        <rFont val="Calibri"/>
        <family val="2"/>
      </rPr>
      <t xml:space="preserve"> صمام عدم رجوع قطر3&amp;4 إنش </t>
    </r>
    <r>
      <rPr>
        <sz val="13"/>
        <rFont val="Calibri"/>
        <family val="2"/>
      </rPr>
      <t xml:space="preserve">
توريد وتركيب صمام عدم رجوع قطر 3&amp;4 إنش ، دكتايل، دبل فلانج، ضغط 25 بار ,نوعية ممتازه إيطالي اوالماني  او ماشابه درجه اولي السعر يشمل كل ما يلزم بحسب المواصفات وتعليمات المهندس المشرف تستخدم لمنع رجوع المياه الي الخزانين لخط المياه وتعادل المياه المالحه:.</t>
    </r>
  </si>
  <si>
    <t>B.20</t>
  </si>
  <si>
    <t>B.21</t>
  </si>
  <si>
    <t>B.18-1</t>
  </si>
  <si>
    <t>B.18-2</t>
  </si>
  <si>
    <r>
      <rPr>
        <b/>
        <sz val="26"/>
        <color theme="3"/>
        <rFont val="Arial"/>
        <family val="2"/>
      </rPr>
      <t xml:space="preserve">Bill of Quantities &amp; Technical Specifications
</t>
    </r>
    <r>
      <rPr>
        <b/>
        <sz val="26"/>
        <color theme="2" tint="-0.499984740745262"/>
        <rFont val="Arial"/>
        <family val="2"/>
      </rPr>
      <t>جدول الكميات والمواصفات</t>
    </r>
    <r>
      <rPr>
        <b/>
        <sz val="26"/>
        <color theme="1"/>
        <rFont val="Arial"/>
        <family val="2"/>
      </rPr>
      <t xml:space="preserve">
</t>
    </r>
    <r>
      <rPr>
        <b/>
        <sz val="26"/>
        <color theme="3"/>
        <rFont val="Arial"/>
        <family val="2"/>
      </rPr>
      <t>Project:Alhawbani water project - Const. Pumping Room Works and Protection stone wall for well</t>
    </r>
    <r>
      <rPr>
        <b/>
        <sz val="26"/>
        <color theme="2" tint="-0.499984740745262"/>
        <rFont val="Arial"/>
        <family val="2"/>
      </rPr>
      <t xml:space="preserve">
مشروع: مياه الثوباني - أعمال انشاء غرفة  الضخ  للبئر وجدارحماية البئر  , </t>
    </r>
  </si>
  <si>
    <t xml:space="preserve"> أعمال انشاء غرفة  الضخ  للبئر وجدارحماية البئر</t>
  </si>
  <si>
    <t>Construction Pumping Room and Protection stone wall for well Works</t>
  </si>
  <si>
    <r>
      <rPr>
        <b/>
        <u/>
        <sz val="11"/>
        <color rgb="FFFF0000"/>
        <rFont val="Calibri"/>
        <family val="2"/>
        <scheme val="minor"/>
      </rPr>
      <t xml:space="preserve">Supply and Installation of medium-pressure galvanized steel pipes –: </t>
    </r>
    <r>
      <rPr>
        <b/>
        <u/>
        <sz val="12"/>
        <color rgb="FFFF0000"/>
        <rFont val="Calibri"/>
        <family val="2"/>
        <scheme val="minor"/>
      </rPr>
      <t xml:space="preserve">
</t>
    </r>
    <r>
      <rPr>
        <sz val="11"/>
        <color theme="1" tint="4.9989318521683403E-2"/>
        <rFont val="Calibri"/>
        <family val="2"/>
        <scheme val="minor"/>
      </rPr>
      <t xml:space="preserve"> Per linear meter: Supply and installation of medium-pressure galvanized steel pipes in accordance with British Standard (BS 1387:1985), with an operating pressure of not less than 40 bar, including all installation accessories such as flanges, galvanized valves, elbows,Concrete  weight with dieminsion 40*40*60 mm, 60 meters in length, reinforced with 4 x 12 mm bars and 4 stirrups, 60 cm in height. and all items necessary to complete the works in full, in accordance with proper technical and workmanship standards, drawings, specifications, conditions, instructions, and the directions of the supervising engineer</t>
    </r>
  </si>
  <si>
    <r>
      <rPr>
        <b/>
        <u/>
        <sz val="13"/>
        <color rgb="FFFF0000"/>
        <rFont val="Calibri"/>
        <family val="2"/>
      </rPr>
      <t>تركيب  انابيب حديد مجلفن ضغط متوسط :-</t>
    </r>
    <r>
      <rPr>
        <sz val="13"/>
        <rFont val="Calibri"/>
        <family val="2"/>
      </rPr>
      <t xml:space="preserve">
بالمتر الطولي: توريد وتركيب  انابيب حديد مجلفن ضغط متوسط طبقا للمواصفات البريطانية ( BS/1387/1985) و بضغط تشغيلي لا يقل عن 40 بار  مع جميع ملحقات التركيب فلنشات وابوال مجلفنه و الأكواع، وعمل ثقالات خرسانيه 40*40*60 كل 60 متر طولي او حيث الاحتياج لمنع الازاحه للمواسير  ثقاله ومسلحه 4 اسياخ ابو 12 وكانات ابو 8 ملم  وعدد 4 بالارتفاع عامل ال 60 سم  وجميع ما يلزم لإنهاء العمل على أكمل وجه وبحسب الأصول الفنية والمصنعية والرسومات والمواصفات والشروط والتعليمات وتوجيهات المهندس المشرف </t>
    </r>
  </si>
  <si>
    <r>
      <rPr>
        <b/>
        <u/>
        <sz val="14"/>
        <color rgb="FFFF0000"/>
        <rFont val="Calibri"/>
        <family val="2"/>
        <scheme val="minor"/>
      </rPr>
      <t>In cubic metres: excavation work</t>
    </r>
    <r>
      <rPr>
        <sz val="12"/>
        <rFont val="Calibri"/>
        <family val="2"/>
        <scheme val="minor"/>
      </rPr>
      <t xml:space="preserve">
Excavation: Excavation in any type of soil until the appropriate foundation level is reached and to a depth of no less than 0.5 meters. The work includes leveling the site, standardizing the level, removing excess or obstructions before excavation, and transporting waste off-site, and everything else necessary to complete the item according to the drawings, specifications, and instructions of the supervising engineer..</t>
    </r>
  </si>
  <si>
    <r>
      <rPr>
        <b/>
        <u/>
        <sz val="14"/>
        <color rgb="FFFF0000"/>
        <rFont val="Arial"/>
        <family val="2"/>
      </rPr>
      <t>بالمتر المكعب : أعمال الحفر والتسويه لموقع الخزان</t>
    </r>
    <r>
      <rPr>
        <sz val="14"/>
        <rFont val="Arial"/>
        <family val="2"/>
      </rPr>
      <t xml:space="preserve">
الحفر : الحفر في أي نوع من انواع التربة حتى الوصول لمنسوب التاسيس المناسب وبعمق لا يقل عن 0.5 متر، ويشمل العمل التسوية للموقع وتوحيد المنسوب وازالة الزوائد أو المعوقات قبل الحفر و نقل المخلفات خارج الموقع وكل ما يلزم لانجاز البند بحسب الرسومات والمواصفات وتوجيهات المهندس المشرف.</t>
    </r>
  </si>
  <si>
    <t>1- يجب اعتماد جميع المواد والعينات من قبل المهندس المشرف قبل توريدها.
2- المواصفات الفنية المرفقة مع جداول الكميات جزء لا يتجزاء من وثيقة العطاء.
3-  اسعار البنود تتضمن النقل و عمل كل مايلزم لإستكمال اعمال البنود بمعايير الجودة والمواصفات العالية.
4-  يجب تنفيذ كل ما يلزم لإنهاء البنود  بحسب الرسومات والمواصفات الفنية الخاصة بالمضخات والاصول الفنية وتعليمات المهندس المشرف.
5- لا تتحمل منظمة Samaritan Purse أي مسؤولية عن أي خطر أو ضرر قد يحدث لعمال المقاول / المشرفين / المهندسين أثناء التنفيذ الناتج عن العوامل الخارجة عن السيطرة أو أي من أصحاب الأراضي .
6- يتم احتساب البنود المقطوعية فقط في حالة اكتمال البند بالكامل. وفي حال عدم اكتمال أي جزء من البند، سيتم احتساب نسبة إنجاز صفر.</t>
  </si>
  <si>
    <t>1-All materials and samples must be approved by the Supervisor Engineer prior to supply.
2-The technical specifications attached to the BoQs are an integral part of the tender document.
3-Prices includes tranfers and all related works to get this line completed as per quality standards 
4-Supplier must implement all requires to finalize all items according to drawings, technical specification and instructions of the supervising engineer.
5- Samaritan Purse has no responisibility of any potential risk or harm that may happen for the contractor labours/supervisors/engineers during the implementation caused by uncontrolled factors or any land owners
6- Lump‑sum items will be counted only when the item is fully completed. If any part of the item is not completed, the achievement rate will be recorded as zero.</t>
  </si>
  <si>
    <t>General notes:
1-All materials and samples must be approved by the Supervisor Engineer prior to supply.
2-The technical specifications attached to the BoQs are an integral part of the tender document.
3-Prices includes tranfers and all related works to get this line completed as per quality standards 
4-Supplier must implement all requires to finalize all items according to drawings, technical specification and instructions of the supervising engineer.
5- Samaritan Purse has no responisibility of any potention risk or harm maghit happened for the contractor labours/supervisors/engineers during the implmentaton casued by uncontroles facotores or any land owner.
The following requirements must be complied with in storage tanks rehabilition:
. Cleaning the internal or external surfaces before carrying out the insulation.
. The leakage test shall be performed after the insulating coating is applied. The duration of the leak test is at least 72 hours.
. The contractor shall submit a catalog of the insulating material or internal painting confirming that material used is suitable/safe to be used for drinking water.
. Contractor shall provide the necessary maintenance to treat leakage if detected, maintenance duration covers at least ONE year. 
6- Lump‑sum items will be counted only when the item is fully completed. If any part of the item is not completed, the achievement rate will be recorded as zero.</t>
  </si>
  <si>
    <t>إشتراطات عامة:
1- يجب اعتماد جميع المواد والعينات من قبل المهندس المشرف قبل توريدها.
2- المواصفات الفنية المرفقة مع جداول الكميات جزء لا يتجزاء من وثيقة العطاء.
3-  اسعار البنود تتضمن النقل و عمل كل مايلزم لإستكمال اعمال البنود بمعايير الجودة والمواصفات العالية.
4-  يجب تنفيذ كل ما يلزم لإنهاء البنود  بحسب الرسومات والمواصفات الفنية الخاصة بالمضخات والاصول الفنية وتعليمات المهندس المشرف.
5- لا تتحمل منظمة Samaritan Purse أي مسؤولية عن أي خطر أو ضرر قد يحدث لعمال المقاول / المشرفين / المهندسين أثناء التنفيذ الناتج عن العوامل الخارجة عن السيطرة أو أي من أصحاب الأراضي.
6- يجب الإلتزام بالإشتراطات التالية في اعمال الترميمات للخزانات:
. تنظيف الأسطح الداخلية أو الخارجية قبل تنفيذ المواد العازلة.
. يجب إجراء اختبار التسريب بعد تنفيذ الطلاء العازل. مدة اختبار التسرب هي 72 ساعة على الأقل.
. على المقاول تقديم كتالوج المادة العازلة أو اللوحة الداخلية التي توضح ملائمة المادة للاستخدام مع مياه الشرب.
. يجب على المقاول توفير الصيانة اللازمة لمنع التسرب عند وجود تسريب في الخزان، وتغطي الصيانة فترة سنة واحدة.
- يتم احتساب البنود المقطوعية فقط في حالة اكتمال البند بالكامل. وفي حال عدم اكتمال أي جزء من البند، سيتم احتساب نسبة إنجاز صفر.</t>
  </si>
  <si>
    <t xml:space="preserve">  Table (F) Rehabilitation Water Ground Stone Tank 50 m3</t>
  </si>
  <si>
    <t xml:space="preserve">Bill of Quantities &amp; Technical Specifications
جدول الكميات والمواصفات
Project:AlThawbani water project -Rehabilitation of the ground stone tank 
مشروع: مياه الثوباني - أعمال ترميم الخزان الخرساني الارضي </t>
  </si>
  <si>
    <r>
      <rPr>
        <b/>
        <u/>
        <sz val="13"/>
        <color rgb="FFFF0000"/>
        <rFont val="Calibri"/>
        <family val="2"/>
      </rPr>
      <t>تركيب  انابيب حديد مجلفن ضغط عالي :-</t>
    </r>
    <r>
      <rPr>
        <sz val="13"/>
        <rFont val="Calibri"/>
        <family val="2"/>
      </rPr>
      <t xml:space="preserve">
بالمتر الطولي: توريد وتركيب  انابيب حديد مجلفن ضغط عالي طبقا للمواصفات البريطانية ( BS/1387/1985) و بضغط تشغيلي لا يقل عن 40 بار  قطر 6 هنش  وسماكة لاتقل عن 5 مم تركب من خط الضخ البولي ايثيلين الي داخل الخزان الخرساني  ومواسير تنضيف ومفيض مع جميع ملحقات التركيب فلنشات وابوال مجلفنه و الأكواع، والتثبيت لها فوق هيكل الخزان الخرساني بالكلليبات وجميع ما يلزم لإنهاء العمل على أكمل وجه وبحسب الأصول الفنية والمصنعية والرسومات والمواصفات والشروط والتعليمات وتوجيهات المهندس المشرف </t>
    </r>
  </si>
  <si>
    <r>
      <rPr>
        <b/>
        <u/>
        <sz val="13"/>
        <color rgb="FFFF0000"/>
        <rFont val="Calibri"/>
        <family val="2"/>
        <scheme val="minor"/>
      </rPr>
      <t>Installation of high-pressure galvanized iron pipes:</t>
    </r>
    <r>
      <rPr>
        <sz val="13"/>
        <rFont val="Calibri"/>
        <family val="2"/>
        <scheme val="minor"/>
      </rPr>
      <t xml:space="preserve">
Per linear meter: Supply and installation of high-pressure galvanized iron pipes in accordance with British specifications (BS/1387/1985) and with an operating pressure of not less than 40 bar, a diameter of 6 inches and a thickness of not less than 5 mm, installed from the polyethylene pumping line to the inside of the tower tank with all installation accessories. Galvanized flanges, pipes, and elbows, and fixing them on top of the concrete tank structure with clips and everything necessary to complete the work to the fullest extent and in accordance with the technical and manufacturing principles, drawings, specifications, conditions, instructions, and directives of the supervising engineer.</t>
    </r>
  </si>
  <si>
    <r>
      <rPr>
        <b/>
        <u/>
        <sz val="13"/>
        <color rgb="FFFF0000"/>
        <rFont val="Calibri"/>
        <family val="2"/>
      </rPr>
      <t>Supply and installation of an iron door:-</t>
    </r>
    <r>
      <rPr>
        <sz val="13"/>
        <rFont val="Calibri"/>
        <family val="2"/>
      </rPr>
      <t xml:space="preserve">
Supply and installation of an iron door (width 1.2 meters * height 2.4 meters) to be installed at the door of the room where the pipes are lowered and raised to the well. It is of excellent quality with a dry, granulated piece with a 3-inch Shallman ring, 6 mm thick, and the frame for the individual is a 2-inch Shallman, 5 mil thickness. 25 cm in both directions, with good installation and paint, two sides of rust-resistant paint, and two sides of paint in the color specified by the engineer for the door and throat, making three hinges, installing a large lock, and doing everything necessary to complete the work perfectly according to the drawings, specifications, technical and manufacturing principles, conditions, instructions, and directions of the supervising engineer or his representative</t>
    </r>
  </si>
  <si>
    <r>
      <rPr>
        <b/>
        <u/>
        <sz val="13"/>
        <color rgb="FFFF0000"/>
        <rFont val="Calibri"/>
        <family val="2"/>
      </rPr>
      <t>توريد وتركيب باب حديد  :-</t>
    </r>
    <r>
      <rPr>
        <b/>
        <sz val="13"/>
        <color rgb="FFFF0000"/>
        <rFont val="Calibri"/>
        <family val="2"/>
      </rPr>
      <t xml:space="preserve"> </t>
    </r>
    <r>
      <rPr>
        <sz val="13"/>
        <rFont val="Calibri"/>
        <family val="2"/>
      </rPr>
      <t xml:space="preserve">
توريد وتركيب باب حديد (بعرض  1.2متر * ارتفاع 2.4متر ) يركب  لباب الغرفة  حيث انزال ورفع المواسير الي البئر نوعية  متتازه بترة جافي محبب مع الحلق شلمان 3 هنش سماكه 6مل والاطار للفرد شلمان 2هنش سماكه 5مل و عمل الهندراب من الداخل والخارج  والتقوية بزوايا حديد كل 25 سم  بالاتجاهين مع التثبيت الجيد والدهانات  وجهين دهان مقاوم للصداء و وجهين دهان باللون المحدد من المهندس للباب والحلق وعمل ثلاث مفصلات وتركيب قفل كبير وعمل جميع ما يلزم لإنهاء العمل على أكمل وجه حسب الرسومات والمواصفات والأصول الفنية والمصنعية والشروط والتعليمات  وتوجيهات المهندس المشرف أو ممثله. </t>
    </r>
  </si>
  <si>
    <r>
      <rPr>
        <b/>
        <u/>
        <sz val="13"/>
        <color rgb="FFFF0000"/>
        <rFont val="Calibri"/>
        <family val="2"/>
        <scheme val="minor"/>
      </rPr>
      <t xml:space="preserve">Plastic pipes UPVC 4'  inside the well </t>
    </r>
    <r>
      <rPr>
        <sz val="13"/>
        <rFont val="Calibri"/>
        <family val="2"/>
        <scheme val="minor"/>
      </rPr>
      <t xml:space="preserve">
Supply and installation of high-pressure plastic pipes uPVC of not less than 30 bar, thickness of not less than 9 mm, specially designed for installation inside the well and connecting the pump, with a diameter of 4 inches and a length of 3 m per pipe and the price includes all the pieces required to install them according to British specifications, project specifications and instructions of the supervising engineer.including implement the UPVC 1 inch pipe alongside the  uplift pipes for the purpose of measuring the water level..
</t>
    </r>
  </si>
  <si>
    <r>
      <rPr>
        <b/>
        <u/>
        <sz val="13"/>
        <color rgb="FFFF0000"/>
        <rFont val="Calibri"/>
        <family val="2"/>
        <scheme val="minor"/>
      </rPr>
      <t>تركيب مواسير 4'  الرفع بلاستيك UPVC  داخل  االبئر</t>
    </r>
    <r>
      <rPr>
        <sz val="13"/>
        <rFont val="Calibri"/>
        <family val="2"/>
        <scheme val="minor"/>
      </rPr>
      <t xml:space="preserve">
توريد وتركيب مواسير  بلاستيك UPVC ضغط عالي  لا يقل عن 30 بار وسماكة لاتقل عن 9 ملم مصممة خصيصاً للتركيب داخل  االبئر والربط بالمضخة (فلانج  خاص بها)، بقطر  4 إنش وطول 3م لكل ماسورة  والسعر يشمل كل القطع المطلوبة لتركيبها بحسب المواصفات البريطانية، مواصفات المشروع وتعليمات المهندس المشرف.بما في ذلك تركيب أنبوب UPVC بقطر بوصة واحدة بجانب أنابيب الرفع لغرض قياس مستوى المياه.</t>
    </r>
  </si>
  <si>
    <t>إعادة تأهيل مشروع مياه الثوباني</t>
  </si>
  <si>
    <t>Althawbani Water Project Rehabilitation</t>
  </si>
  <si>
    <t xml:space="preserve">رمز المشروع:  </t>
  </si>
  <si>
    <t>التاريخ /</t>
  </si>
  <si>
    <t xml:space="preserve">رقم المناقصة:   </t>
  </si>
  <si>
    <t xml:space="preserve"> مواصفات المواد المورده من المقاول</t>
  </si>
  <si>
    <t xml:space="preserve">Tender No PR260707  </t>
  </si>
  <si>
    <t>إسم المقاول /</t>
  </si>
  <si>
    <t>Contractor Name</t>
  </si>
  <si>
    <t>إسم الموقع /</t>
  </si>
  <si>
    <t>الثوباني   - مديرية المخاء - محافظة تعز</t>
  </si>
  <si>
    <t>Project Location</t>
  </si>
  <si>
    <t>يجب تعبئة مكونات المنظومة ومحقاتها ادناه من قبل المتقدم</t>
  </si>
  <si>
    <t>All items below should be filled by bidder</t>
  </si>
  <si>
    <t>مكونات مواد منظومة الضخ الشمسية</t>
  </si>
  <si>
    <t xml:space="preserve">الوصف                Description </t>
  </si>
  <si>
    <t xml:space="preserve">Solar Pumping Unit Materials </t>
  </si>
  <si>
    <t>المضخة والموتور الكهربائي</t>
  </si>
  <si>
    <t>إسم المضخة والموتور</t>
  </si>
  <si>
    <t xml:space="preserve">Submersible/ motor pump brand </t>
  </si>
  <si>
    <t xml:space="preserve">Submersible &amp; Motor  </t>
  </si>
  <si>
    <t>رقم الموديل للمضخة</t>
  </si>
  <si>
    <t>Model number for pump</t>
  </si>
  <si>
    <t>رقم الموديل للموتور</t>
  </si>
  <si>
    <t>Model number for motor</t>
  </si>
  <si>
    <t>مادة المراوح</t>
  </si>
  <si>
    <t>Material of blades</t>
  </si>
  <si>
    <t>كفاءة المضخة (%)</t>
  </si>
  <si>
    <t>Pump efficiency</t>
  </si>
  <si>
    <t>كفاءة الموتور (%)</t>
  </si>
  <si>
    <t>Motor efficiency</t>
  </si>
  <si>
    <t>درجة الحرارة للموتور</t>
  </si>
  <si>
    <t>Motor temperature</t>
  </si>
  <si>
    <t>قدرة الرفع للمضخة (بالمتر)</t>
  </si>
  <si>
    <t>Head (M)</t>
  </si>
  <si>
    <t>الإنتاجية للمضخة (م3 بالساعة)</t>
  </si>
  <si>
    <t>Productivity  (m3/h)</t>
  </si>
  <si>
    <t>بلد المنشأ</t>
  </si>
  <si>
    <t>Manufacturing Origin:</t>
  </si>
  <si>
    <t>مدة الضمانة</t>
  </si>
  <si>
    <t>Warranty</t>
  </si>
  <si>
    <t>الإنفرتر (المحول)</t>
  </si>
  <si>
    <t>إسم الماركة</t>
  </si>
  <si>
    <t>Inverter Brand</t>
  </si>
  <si>
    <t>Inverter</t>
  </si>
  <si>
    <t>رقم الموديل</t>
  </si>
  <si>
    <t xml:space="preserve">Model Number </t>
  </si>
  <si>
    <t>فولتية المحول</t>
  </si>
  <si>
    <t>Voltage regular sys.&amp; power</t>
  </si>
  <si>
    <t>درجة الحماية من النفاذية (IP)</t>
  </si>
  <si>
    <t>Ingress Protection Rating (IP)</t>
  </si>
  <si>
    <t>نظام التشغيل والحمايات</t>
  </si>
  <si>
    <t xml:space="preserve">Operation System &amp; sys. Protection </t>
  </si>
  <si>
    <t xml:space="preserve">Manufacturing Origin </t>
  </si>
  <si>
    <t>نوع التيار المتردد الخارج (سنجل فاز، 3 فاز)</t>
  </si>
  <si>
    <t>Output AC Type (Single Phase, 3 phase,…etc.)</t>
  </si>
  <si>
    <t>قدرة المحول (الخارج) بالوات</t>
  </si>
  <si>
    <t>Output Power of the inverter Watt</t>
  </si>
  <si>
    <t>الألواح الشمسية</t>
  </si>
  <si>
    <t>Solar Panel Brand</t>
  </si>
  <si>
    <t>Solar Panels</t>
  </si>
  <si>
    <t>Model Number</t>
  </si>
  <si>
    <t>قدرة اللوح الواحد (وات)</t>
  </si>
  <si>
    <t>Solar Panel Power for one panel in Watt</t>
  </si>
  <si>
    <t>عدد الألواح ( الاجمالي بالوات)</t>
  </si>
  <si>
    <t>No. of solar panels (total watts).</t>
  </si>
  <si>
    <t>نوع الألواح</t>
  </si>
  <si>
    <t>Type (polycrystalline or Mono) and Class</t>
  </si>
  <si>
    <t>تحمل أقصى تفاوت للطاقة</t>
  </si>
  <si>
    <t xml:space="preserve">Power tolerance </t>
  </si>
  <si>
    <t>كفاءة اللوح (%)</t>
  </si>
  <si>
    <t>Solar efficiency</t>
  </si>
  <si>
    <t>Manufacturing Origin</t>
  </si>
  <si>
    <t>قدرة التحمل للحرارة</t>
  </si>
  <si>
    <t xml:space="preserve">Heat resistance </t>
  </si>
  <si>
    <t xml:space="preserve">توفر شهادة الفحص من المختبر </t>
  </si>
  <si>
    <t>Solar panel test available or not</t>
  </si>
  <si>
    <t>الانابيب</t>
  </si>
  <si>
    <t>أنابيب الضغط العالي</t>
  </si>
  <si>
    <t>High Pressure Pipes</t>
  </si>
  <si>
    <t xml:space="preserve">Pipes </t>
  </si>
  <si>
    <t>اسم الماركة والمواصفات</t>
  </si>
  <si>
    <t>Brand and specification</t>
  </si>
  <si>
    <t>نوع التوصيل</t>
  </si>
  <si>
    <t>Connection type</t>
  </si>
  <si>
    <t>سماكة المواسير</t>
  </si>
  <si>
    <t>Pipes thickness</t>
  </si>
  <si>
    <t>أنابيب الضغط المتوسط</t>
  </si>
  <si>
    <t xml:space="preserve">Medium Pressure Pipes </t>
  </si>
  <si>
    <t>صندوق التجميع</t>
  </si>
  <si>
    <t xml:space="preserve">Brand </t>
  </si>
  <si>
    <t>Combiner Box</t>
  </si>
  <si>
    <t>عدد  دوائر الادخال</t>
  </si>
  <si>
    <t xml:space="preserve">DC Combiner box inputs no. </t>
  </si>
  <si>
    <t xml:space="preserve">الكيبل من الألواح الى صندوق التجميع </t>
  </si>
  <si>
    <t>Model</t>
  </si>
  <si>
    <t>Cables from solar panel to combiner box</t>
  </si>
  <si>
    <t>مادة التصنيع</t>
  </si>
  <si>
    <t>Type of the material</t>
  </si>
  <si>
    <t>المواصفات</t>
  </si>
  <si>
    <t>Specifications</t>
  </si>
  <si>
    <t>قطر الكيبل</t>
  </si>
  <si>
    <t>Cable diameter for the pump</t>
  </si>
  <si>
    <t>Manufacture Origin</t>
  </si>
  <si>
    <t>الكيبل من صندوق التجميع الى الانفرتر</t>
  </si>
  <si>
    <t>Cable from combiner box to inverter</t>
  </si>
  <si>
    <t xml:space="preserve">قطر الكيبل </t>
  </si>
  <si>
    <t>كيبل المضخة</t>
  </si>
  <si>
    <t>Pump Cable</t>
  </si>
  <si>
    <t>Cable diameter for the pump and sensor</t>
  </si>
  <si>
    <t>الكيبل الحساس</t>
  </si>
  <si>
    <t>Cables DC</t>
  </si>
  <si>
    <t xml:space="preserve">Cable diameter for the pump </t>
  </si>
  <si>
    <t xml:space="preserve"> ملحقات شبكة المياه  الخاصة بالمنظومة الطاقة الشمسية</t>
  </si>
  <si>
    <t>انابيب الرفع  UPVC ضغط عالي لايقل عن 16 بار</t>
  </si>
  <si>
    <t>UPVC lifting pipes, high pressure not less than 16 bar</t>
  </si>
  <si>
    <t>Solar water network accessories</t>
  </si>
  <si>
    <t>محابس البوابات</t>
  </si>
  <si>
    <t>Gate Valves</t>
  </si>
  <si>
    <t>محبس عدم الرجوع</t>
  </si>
  <si>
    <t>Non-return Valve</t>
  </si>
  <si>
    <t>حساس قياس ضغط الماء</t>
  </si>
  <si>
    <t>Monometer (Pressure Gauge)</t>
  </si>
  <si>
    <t>عدادات المياه</t>
  </si>
  <si>
    <t>Water Meter</t>
  </si>
  <si>
    <t>مكونات الأعمال الإنشائية</t>
  </si>
  <si>
    <t xml:space="preserve">Construction Materials </t>
  </si>
  <si>
    <t>الأعمال المدنية</t>
  </si>
  <si>
    <t>الاسمنت</t>
  </si>
  <si>
    <t>Cement</t>
  </si>
  <si>
    <t>Civil works rehabilitation</t>
  </si>
  <si>
    <t>بلد المنشأ لحديد التسليح</t>
  </si>
  <si>
    <t>Reinforcement Steel Origin</t>
  </si>
  <si>
    <t>الطلاء الاملشن المقاوم للرطوبه</t>
  </si>
  <si>
    <t>Moisture-resistant eliminatory paint</t>
  </si>
  <si>
    <t>الدهان المقاوم للصدأ</t>
  </si>
  <si>
    <t>Anti-Corrosion Paint</t>
  </si>
  <si>
    <t xml:space="preserve">مكونات مواد الانشاء و شبكة المياه </t>
  </si>
  <si>
    <t>Components of construction materials and the water network</t>
  </si>
  <si>
    <t xml:space="preserve">مواسير البولي ايثيلين PE100  </t>
  </si>
  <si>
    <t xml:space="preserve"> أنابيب  ضغط 16 بار   PN10 pressure pipes</t>
  </si>
  <si>
    <t>PE pipes</t>
  </si>
  <si>
    <t>Brand name and specifications</t>
  </si>
  <si>
    <t>connection type</t>
  </si>
  <si>
    <t>Pipe thickness</t>
  </si>
  <si>
    <t>country of origin</t>
  </si>
  <si>
    <t xml:space="preserve"> أنابيب  ضغط 10 بار   PN10 pressure pipes</t>
  </si>
  <si>
    <t>الانابيب الحديد المجلفن</t>
  </si>
  <si>
    <t>I</t>
  </si>
  <si>
    <t>GI</t>
  </si>
  <si>
    <t xml:space="preserve">ملحقات شبكات المياه </t>
  </si>
  <si>
    <t>عداد تدفق الماء  منزلي</t>
  </si>
  <si>
    <t>Home water flow meter</t>
  </si>
  <si>
    <t xml:space="preserve">صمامات تحرير الهواء الديناميكية </t>
  </si>
  <si>
    <t>Dynamic air valves</t>
  </si>
  <si>
    <t xml:space="preserve">عدادات المياه الرئيسية </t>
  </si>
  <si>
    <t xml:space="preserve"> Main Water Meter </t>
  </si>
  <si>
    <t xml:space="preserve">الاسمنت  </t>
  </si>
  <si>
    <t xml:space="preserve">اسم الماركة والمواصفات </t>
  </si>
  <si>
    <t>بلد المنشا</t>
  </si>
  <si>
    <t>الحديد</t>
  </si>
  <si>
    <t xml:space="preserve">Reinforcement Steel </t>
  </si>
  <si>
    <t>التشطيبات</t>
  </si>
  <si>
    <t>Finishing</t>
  </si>
  <si>
    <t>الدهان المقاوم للصدأ : الماركة والمواصفات وبلد المنشا</t>
  </si>
  <si>
    <t>الدهان الزيتي  : الماركة والمواصفات وبلد المنشا</t>
  </si>
  <si>
    <t>Oily Paint</t>
  </si>
  <si>
    <t>الدهان العازل (الايبوكسي) : الماركة والمواصفات وبلد المنشا</t>
  </si>
  <si>
    <t>Insulating Paint (Epoxy)</t>
  </si>
  <si>
    <t xml:space="preserve"> اي مواد اخرى </t>
  </si>
  <si>
    <t>Any other materials</t>
  </si>
  <si>
    <t>1) يجب إرفاق الكاتالوجات للمواد المذكورة في الجدول محدداً عليها بالتظليل نوع الموديل المستخدم لمطابقتها.</t>
  </si>
  <si>
    <t>2) يجب الختم والتوقيع على هذا الملحق مع جميع الأوراق التي سيتم إرفاقها.</t>
  </si>
  <si>
    <t>3) سيتم مطابقة جميع المواد عينياً في مخازن االمورد وكذلك في موقع العمل قبل البدء وأثناء التنفيذ للمشروع.</t>
  </si>
  <si>
    <t>4) يجب كذلك إعتماد المواد الغير مذكورة في جداول الملحق وفحصها من قبل المهندس المشرف قبل توريدها إلى الموقع.</t>
  </si>
  <si>
    <t>5) في حال تم الإرساء على المقاول فإنه يحق للمنظمة طلب إستبدال بعض المواد إذا وجد أنها رديئة الجودة وغير مطابقة للمواصفات.</t>
  </si>
  <si>
    <t xml:space="preserve"> Materials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</si>
</sst>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_(&quot;$&quot;* #,##0.0_);_(&quot;$&quot;* \(#,##0.0\);_(&quot;$&quot;* &quot;-&quot;??_);_(@_)"/>
    <numFmt numFmtId="166" formatCode="_(&quot;$&quot;* #,##0.0_);_(&quot;$&quot;* \(#,##0.0\);_(&quot;$&quot;* &quot;-&quot;?_);_(@_)"/>
    <numFmt numFmtId="167" formatCode="&quot;$&quot;#,##0.00"/>
    <numFmt numFmtId="168" formatCode="[$-409]d\-mmm\-yy;@"/>
    <numFmt numFmtId="169" formatCode="_(&quot;$&quot;* #,##0_);_(&quot;$&quot;* \(#,##0\);_(&quot;$&quot;* &quot;-&quot;??_);_(@_)"/>
  </numFmts>
  <fonts count="95">
    <font>
      <sz val="11"/>
      <color theme="1"/>
      <name val="Calibri"/>
      <family val="2"/>
      <scheme val="minor"/>
    </font>
    <font>
      <sz val="12"/>
      <color theme="1"/>
      <name val="Calibri"/>
      <family val="2"/>
    </font>
    <font>
      <b/>
      <sz val="20"/>
      <color theme="1"/>
      <name val="Arial"/>
      <family val="2"/>
    </font>
    <font>
      <b/>
      <sz val="14"/>
      <color theme="1"/>
      <name val="Calibri"/>
      <family val="2"/>
      <scheme val="minor"/>
    </font>
    <font>
      <b/>
      <sz val="16"/>
      <color theme="1"/>
      <name val="Calibri"/>
      <family val="2"/>
      <scheme val="minor"/>
    </font>
    <font>
      <b/>
      <sz val="13"/>
      <color theme="1"/>
      <name val="Calibri"/>
      <family val="2"/>
    </font>
    <font>
      <b/>
      <sz val="16"/>
      <color theme="1"/>
      <name val="Calibri"/>
      <family val="2"/>
    </font>
    <font>
      <b/>
      <sz val="18"/>
      <color theme="1"/>
      <name val="Arial"/>
      <family val="2"/>
    </font>
    <font>
      <b/>
      <sz val="14"/>
      <color theme="1"/>
      <name val="Calibri"/>
      <family val="2"/>
    </font>
    <font>
      <b/>
      <sz val="14"/>
      <name val="Calibri"/>
      <family val="2"/>
    </font>
    <font>
      <b/>
      <sz val="13"/>
      <color theme="1"/>
      <name val="Calibri"/>
      <family val="2"/>
      <scheme val="minor"/>
    </font>
    <font>
      <b/>
      <sz val="13"/>
      <name val="Calibri"/>
      <family val="2"/>
      <scheme val="minor"/>
    </font>
    <font>
      <sz val="13"/>
      <color theme="1"/>
      <name val="Calibri"/>
      <family val="2"/>
      <scheme val="minor"/>
    </font>
    <font>
      <sz val="13"/>
      <name val="Calibri"/>
      <family val="2"/>
      <scheme val="minor"/>
    </font>
    <font>
      <sz val="13"/>
      <name val="Calibri"/>
      <family val="2"/>
    </font>
    <font>
      <sz val="11"/>
      <color theme="1"/>
      <name val="Calibri"/>
      <family val="2"/>
      <scheme val="minor"/>
    </font>
    <font>
      <sz val="13"/>
      <color theme="1"/>
      <name val="Calibri"/>
      <family val="2"/>
    </font>
    <font>
      <sz val="13"/>
      <color theme="1"/>
      <name val="Segoe UI Semilight"/>
      <family val="2"/>
    </font>
    <font>
      <b/>
      <sz val="12"/>
      <color theme="1"/>
      <name val="Calibri"/>
      <family val="2"/>
    </font>
    <font>
      <sz val="10"/>
      <name val="Arial"/>
      <family val="2"/>
    </font>
    <font>
      <b/>
      <sz val="13"/>
      <color theme="1"/>
      <name val="Calibri"/>
      <family val="2"/>
      <charset val="178"/>
      <scheme val="minor"/>
    </font>
    <font>
      <b/>
      <sz val="13"/>
      <color theme="1"/>
      <name val="Segoe UI Semilight"/>
      <family val="2"/>
      <charset val="178"/>
    </font>
    <font>
      <b/>
      <sz val="18"/>
      <name val="Calibri"/>
      <family val="2"/>
      <scheme val="minor"/>
    </font>
    <font>
      <b/>
      <sz val="18"/>
      <color theme="4" tint="-0.249977111117893"/>
      <name val="Calibri"/>
      <family val="2"/>
      <scheme val="minor"/>
    </font>
    <font>
      <b/>
      <sz val="18"/>
      <color rgb="FF7E9A26"/>
      <name val="Calibri"/>
      <family val="2"/>
      <scheme val="minor"/>
    </font>
    <font>
      <sz val="16"/>
      <color theme="1"/>
      <name val="Calibri"/>
      <family val="2"/>
      <scheme val="minor"/>
    </font>
    <font>
      <b/>
      <sz val="16"/>
      <name val="Calibri"/>
      <family val="2"/>
      <scheme val="minor"/>
    </font>
    <font>
      <sz val="14"/>
      <color theme="1"/>
      <name val="Arial"/>
      <family val="2"/>
    </font>
    <font>
      <sz val="12"/>
      <name val="Calibri"/>
      <family val="2"/>
    </font>
    <font>
      <b/>
      <sz val="13"/>
      <name val="Calibri"/>
      <family val="2"/>
    </font>
    <font>
      <b/>
      <u/>
      <sz val="13"/>
      <name val="Calibri"/>
      <family val="2"/>
    </font>
    <font>
      <sz val="13"/>
      <color theme="1"/>
      <name val="Segoe UI Semilight"/>
      <family val="2"/>
      <charset val="178"/>
    </font>
    <font>
      <b/>
      <sz val="12"/>
      <color theme="1"/>
      <name val="Calibri"/>
      <family val="2"/>
      <scheme val="minor"/>
    </font>
    <font>
      <b/>
      <sz val="20"/>
      <color theme="3"/>
      <name val="Arial"/>
      <family val="2"/>
    </font>
    <font>
      <b/>
      <sz val="20"/>
      <color theme="2" tint="-0.499984740745262"/>
      <name val="Arial"/>
      <family val="2"/>
    </font>
    <font>
      <sz val="13"/>
      <name val="Segoe UI Semilight"/>
      <family val="2"/>
    </font>
    <font>
      <sz val="14"/>
      <name val="Calibri"/>
      <family val="2"/>
    </font>
    <font>
      <sz val="14"/>
      <name val="Arial"/>
      <family val="2"/>
    </font>
    <font>
      <b/>
      <u/>
      <sz val="14"/>
      <name val="Arial"/>
      <family val="2"/>
    </font>
    <font>
      <sz val="14"/>
      <name val="Calibri"/>
      <family val="2"/>
      <scheme val="minor"/>
    </font>
    <font>
      <b/>
      <u/>
      <sz val="14"/>
      <name val="Calibri"/>
      <family val="2"/>
      <scheme val="minor"/>
    </font>
    <font>
      <sz val="12"/>
      <name val="Calibri"/>
      <family val="2"/>
      <scheme val="minor"/>
    </font>
    <font>
      <b/>
      <u/>
      <sz val="12"/>
      <name val="Calibri"/>
      <family val="2"/>
      <scheme val="minor"/>
    </font>
    <font>
      <sz val="13"/>
      <name val="Segoe UI Semilight"/>
      <family val="2"/>
      <charset val="178"/>
    </font>
    <font>
      <b/>
      <sz val="13"/>
      <name val="Segoe UI Semilight"/>
      <family val="2"/>
      <charset val="178"/>
    </font>
    <font>
      <b/>
      <sz val="26"/>
      <color theme="1"/>
      <name val="Arial"/>
      <family val="2"/>
    </font>
    <font>
      <b/>
      <sz val="26"/>
      <color theme="3"/>
      <name val="Arial"/>
      <family val="2"/>
    </font>
    <font>
      <b/>
      <sz val="26"/>
      <color theme="2" tint="-0.499984740745262"/>
      <name val="Arial"/>
      <family val="2"/>
    </font>
    <font>
      <b/>
      <u/>
      <sz val="13"/>
      <color rgb="FFFF0000"/>
      <name val="Calibri"/>
      <family val="2"/>
      <scheme val="minor"/>
    </font>
    <font>
      <b/>
      <u/>
      <sz val="14"/>
      <color rgb="FFFF0000"/>
      <name val="Calibri"/>
      <family val="2"/>
      <scheme val="minor"/>
    </font>
    <font>
      <b/>
      <sz val="18"/>
      <color rgb="FFFF0000"/>
      <name val="Arial"/>
      <family val="2"/>
    </font>
    <font>
      <b/>
      <u/>
      <sz val="13"/>
      <color rgb="FFFF0000"/>
      <name val="Calibri"/>
      <family val="2"/>
    </font>
    <font>
      <b/>
      <u/>
      <sz val="14"/>
      <color rgb="FFFF0000"/>
      <name val="Arial"/>
      <family val="2"/>
    </font>
    <font>
      <b/>
      <u/>
      <sz val="14"/>
      <color rgb="FFFF0000"/>
      <name val="Calibri"/>
      <family val="2"/>
    </font>
    <font>
      <b/>
      <u/>
      <sz val="12"/>
      <color rgb="FFFF0000"/>
      <name val="Calibri"/>
      <family val="2"/>
      <scheme val="minor"/>
    </font>
    <font>
      <b/>
      <u/>
      <sz val="12"/>
      <color rgb="FFFF0000"/>
      <name val="Calibri"/>
      <family val="2"/>
    </font>
    <font>
      <b/>
      <sz val="16"/>
      <color rgb="FFFF0000"/>
      <name val="Calibri"/>
      <family val="2"/>
      <scheme val="minor"/>
    </font>
    <font>
      <sz val="11"/>
      <name val="Calibri"/>
      <family val="2"/>
      <scheme val="minor"/>
    </font>
    <font>
      <sz val="11"/>
      <color theme="1" tint="4.9989318521683403E-2"/>
      <name val="Calibri"/>
      <family val="2"/>
      <scheme val="minor"/>
    </font>
    <font>
      <b/>
      <u/>
      <sz val="11"/>
      <color rgb="FFFF0000"/>
      <name val="Calibri"/>
      <family val="2"/>
      <scheme val="minor"/>
    </font>
    <font>
      <b/>
      <sz val="11"/>
      <name val="Calibri"/>
      <family val="2"/>
      <scheme val="minor"/>
    </font>
    <font>
      <sz val="13"/>
      <color rgb="FFFF0000"/>
      <name val="Segoe UI Semilight"/>
      <family val="2"/>
    </font>
    <font>
      <b/>
      <sz val="14"/>
      <color rgb="FFFF0000"/>
      <name val="Segoe UI Semilight"/>
      <family val="2"/>
    </font>
    <font>
      <b/>
      <sz val="14"/>
      <color rgb="FFFF0000"/>
      <name val="Calibri"/>
      <family val="2"/>
      <scheme val="minor"/>
    </font>
    <font>
      <sz val="12"/>
      <color theme="1"/>
      <name val="Segoe UI Semilight"/>
      <family val="2"/>
    </font>
    <font>
      <b/>
      <sz val="13"/>
      <color rgb="FFFF0000"/>
      <name val="Calibri"/>
      <family val="2"/>
    </font>
    <font>
      <sz val="12"/>
      <color theme="1"/>
      <name val="Calibri"/>
      <family val="2"/>
      <scheme val="minor"/>
    </font>
    <font>
      <b/>
      <sz val="18"/>
      <color theme="1"/>
      <name val="Calibri"/>
      <family val="2"/>
      <scheme val="minor"/>
    </font>
    <font>
      <sz val="14"/>
      <color theme="1"/>
      <name val="Calibri"/>
      <family val="2"/>
    </font>
    <font>
      <sz val="13"/>
      <color rgb="FFFF0000"/>
      <name val="Calibri"/>
      <family val="2"/>
      <scheme val="minor"/>
    </font>
    <font>
      <b/>
      <u/>
      <sz val="13"/>
      <name val="Calibri"/>
      <family val="2"/>
      <scheme val="minor"/>
    </font>
    <font>
      <b/>
      <sz val="13"/>
      <color rgb="FFFF0000"/>
      <name val="Calibri"/>
      <family val="2"/>
      <scheme val="minor"/>
    </font>
    <font>
      <sz val="8"/>
      <name val="Calibri"/>
      <family val="2"/>
      <scheme val="minor"/>
    </font>
    <font>
      <sz val="9"/>
      <color indexed="81"/>
      <name val="Tahoma"/>
      <family val="2"/>
    </font>
    <font>
      <b/>
      <sz val="9"/>
      <color indexed="81"/>
      <name val="Tahoma"/>
      <family val="2"/>
    </font>
    <font>
      <b/>
      <sz val="16"/>
      <color rgb="FFFF0000"/>
      <name val="Calibri"/>
      <family val="2"/>
    </font>
    <font>
      <sz val="12"/>
      <color rgb="FFFF0000"/>
      <name val="Calibri"/>
      <family val="2"/>
      <scheme val="minor"/>
    </font>
    <font>
      <b/>
      <sz val="11"/>
      <color theme="1"/>
      <name val="Calibri"/>
      <family val="2"/>
      <scheme val="minor"/>
    </font>
    <font>
      <sz val="22"/>
      <color rgb="FFFF0000"/>
      <name val="Calibri"/>
      <family val="2"/>
    </font>
    <font>
      <b/>
      <sz val="11"/>
      <color theme="1" tint="4.9989318521683403E-2"/>
      <name val="Calibri"/>
      <family val="2"/>
      <scheme val="minor"/>
    </font>
    <font>
      <b/>
      <sz val="14"/>
      <color theme="1"/>
      <name val="Segoe UI Semilight"/>
      <family val="2"/>
    </font>
    <font>
      <b/>
      <u/>
      <sz val="12"/>
      <color rgb="FFFF0000"/>
      <name val="Arial"/>
      <family val="2"/>
    </font>
    <font>
      <sz val="11"/>
      <color theme="1"/>
      <name val="Arial"/>
      <family val="2"/>
    </font>
    <font>
      <b/>
      <sz val="11"/>
      <color theme="1"/>
      <name val="Arial"/>
      <family val="2"/>
    </font>
    <font>
      <b/>
      <sz val="12"/>
      <color rgb="FF0070C0"/>
      <name val="Calibri"/>
      <family val="2"/>
      <scheme val="minor"/>
    </font>
    <font>
      <b/>
      <sz val="12"/>
      <color rgb="FFA0B72B"/>
      <name val="Calibri"/>
      <family val="2"/>
      <scheme val="minor"/>
    </font>
    <font>
      <b/>
      <sz val="11"/>
      <color rgb="FFA0B72B"/>
      <name val="Calibri"/>
      <family val="2"/>
      <scheme val="minor"/>
    </font>
    <font>
      <b/>
      <sz val="13"/>
      <color theme="0"/>
      <name val="Calibri"/>
      <family val="2"/>
      <scheme val="minor"/>
    </font>
    <font>
      <b/>
      <sz val="14"/>
      <color theme="0"/>
      <name val="Calibri"/>
      <family val="2"/>
      <scheme val="minor"/>
    </font>
    <font>
      <sz val="11"/>
      <color theme="1"/>
      <name val="Arial Narrow"/>
      <family val="2"/>
    </font>
    <font>
      <sz val="11"/>
      <color theme="1"/>
      <name val="Adobe Gothic Std B"/>
      <family val="2"/>
      <charset val="128"/>
    </font>
    <font>
      <b/>
      <sz val="11"/>
      <color theme="1"/>
      <name val="Arial Narrow"/>
      <family val="2"/>
    </font>
    <font>
      <b/>
      <sz val="13"/>
      <color theme="0"/>
      <name val="Arial"/>
      <family val="2"/>
    </font>
    <font>
      <b/>
      <sz val="12"/>
      <color theme="1"/>
      <name val="Arial Narrow"/>
      <family val="2"/>
    </font>
    <font>
      <b/>
      <sz val="12"/>
      <color theme="1"/>
      <name val="Arial"/>
      <family val="2"/>
    </font>
  </fonts>
  <fills count="14">
    <fill>
      <patternFill patternType="none"/>
    </fill>
    <fill>
      <patternFill patternType="gray125"/>
    </fill>
    <fill>
      <patternFill patternType="solid">
        <fgColor theme="0"/>
        <bgColor indexed="64"/>
      </patternFill>
    </fill>
    <fill>
      <patternFill patternType="solid">
        <fgColor rgb="FF899900"/>
        <bgColor indexed="64"/>
      </patternFill>
    </fill>
    <fill>
      <patternFill patternType="solid">
        <fgColor rgb="FF7E9A26"/>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A0B72B"/>
        <bgColor indexed="64"/>
      </patternFill>
    </fill>
    <fill>
      <patternFill patternType="solid">
        <fgColor theme="2"/>
        <bgColor indexed="64"/>
      </patternFill>
    </fill>
  </fills>
  <borders count="45">
    <border>
      <left/>
      <right/>
      <top/>
      <bottom/>
      <diagonal/>
    </border>
    <border>
      <left style="medium">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diagonal/>
    </border>
  </borders>
  <cellStyleXfs count="13">
    <xf numFmtId="0" fontId="0" fillId="0" borderId="0"/>
    <xf numFmtId="0" fontId="15" fillId="0" borderId="0"/>
    <xf numFmtId="0" fontId="19" fillId="0" borderId="0"/>
    <xf numFmtId="44" fontId="15" fillId="0" borderId="0" applyFont="0" applyFill="0" applyBorder="0" applyAlignment="0" applyProtection="0"/>
    <xf numFmtId="0" fontId="19" fillId="0" borderId="0">
      <protection locked="0"/>
    </xf>
    <xf numFmtId="0" fontId="19" fillId="0" borderId="0"/>
    <xf numFmtId="0" fontId="19" fillId="0" borderId="0"/>
    <xf numFmtId="0" fontId="15" fillId="0" borderId="0"/>
    <xf numFmtId="0" fontId="15" fillId="0" borderId="0"/>
    <xf numFmtId="0" fontId="15" fillId="0" borderId="0"/>
    <xf numFmtId="0" fontId="57" fillId="0" borderId="0"/>
    <xf numFmtId="168" fontId="19" fillId="0" borderId="0">
      <protection locked="0"/>
    </xf>
    <xf numFmtId="9" fontId="15" fillId="0" borderId="0" applyFont="0" applyFill="0" applyBorder="0" applyAlignment="0" applyProtection="0"/>
  </cellStyleXfs>
  <cellXfs count="344">
    <xf numFmtId="0" fontId="0" fillId="0" borderId="0" xfId="0"/>
    <xf numFmtId="0" fontId="1" fillId="0" borderId="0" xfId="0" applyFont="1"/>
    <xf numFmtId="0" fontId="5" fillId="0" borderId="0" xfId="0" applyFont="1"/>
    <xf numFmtId="0" fontId="5" fillId="2" borderId="0" xfId="0" applyFont="1" applyFill="1"/>
    <xf numFmtId="0" fontId="6" fillId="0" borderId="0" xfId="0" applyFont="1"/>
    <xf numFmtId="0" fontId="8" fillId="0" borderId="0" xfId="0" applyFont="1" applyAlignment="1">
      <alignment vertical="center"/>
    </xf>
    <xf numFmtId="0" fontId="12" fillId="0" borderId="0" xfId="0" applyFont="1"/>
    <xf numFmtId="0" fontId="12" fillId="0" borderId="0" xfId="0" applyFont="1" applyAlignment="1">
      <alignment vertical="center"/>
    </xf>
    <xf numFmtId="0" fontId="3" fillId="0" borderId="0" xfId="0" applyFont="1" applyAlignment="1">
      <alignment horizontal="right"/>
    </xf>
    <xf numFmtId="0" fontId="1" fillId="0" borderId="0" xfId="0" applyFont="1" applyAlignment="1">
      <alignment horizontal="center"/>
    </xf>
    <xf numFmtId="0" fontId="1" fillId="3" borderId="0" xfId="0" applyFont="1" applyFill="1"/>
    <xf numFmtId="0" fontId="17" fillId="0" borderId="7" xfId="0" applyFont="1" applyBorder="1" applyAlignment="1">
      <alignment horizontal="center" vertical="center"/>
    </xf>
    <xf numFmtId="0" fontId="18" fillId="0" borderId="0" xfId="1" applyFont="1" applyAlignment="1">
      <alignment horizontal="right" vertical="center"/>
    </xf>
    <xf numFmtId="0" fontId="18" fillId="2" borderId="0" xfId="2" applyFont="1" applyFill="1" applyAlignment="1">
      <alignment vertical="top"/>
    </xf>
    <xf numFmtId="0" fontId="1" fillId="0" borderId="0" xfId="0" applyFont="1" applyAlignment="1">
      <alignment horizontal="center" vertical="center"/>
    </xf>
    <xf numFmtId="0" fontId="20" fillId="3" borderId="0" xfId="0" applyFont="1" applyFill="1"/>
    <xf numFmtId="0" fontId="21" fillId="0" borderId="13" xfId="0" applyFont="1" applyBorder="1" applyAlignment="1">
      <alignment horizontal="center" vertical="center"/>
    </xf>
    <xf numFmtId="0" fontId="11" fillId="0" borderId="7" xfId="0" applyFont="1" applyBorder="1" applyAlignment="1">
      <alignment vertical="center" wrapText="1"/>
    </xf>
    <xf numFmtId="0" fontId="13" fillId="0" borderId="7" xfId="0" applyFont="1" applyBorder="1" applyAlignment="1">
      <alignment vertical="top" wrapText="1"/>
    </xf>
    <xf numFmtId="0" fontId="0" fillId="4" borderId="0" xfId="0" applyFill="1"/>
    <xf numFmtId="0" fontId="25" fillId="4" borderId="0" xfId="0" applyFont="1" applyFill="1"/>
    <xf numFmtId="0" fontId="12" fillId="4" borderId="0" xfId="0" applyFont="1" applyFill="1"/>
    <xf numFmtId="0" fontId="27" fillId="4" borderId="0" xfId="0" applyFont="1" applyFill="1"/>
    <xf numFmtId="0" fontId="3" fillId="0" borderId="0" xfId="0" applyFont="1" applyAlignment="1">
      <alignment horizontal="center" wrapText="1"/>
    </xf>
    <xf numFmtId="0" fontId="3" fillId="3" borderId="15" xfId="0" applyFont="1" applyFill="1" applyBorder="1"/>
    <xf numFmtId="0" fontId="8" fillId="3" borderId="15" xfId="0" applyFont="1" applyFill="1" applyBorder="1" applyAlignment="1">
      <alignment vertical="center" wrapText="1"/>
    </xf>
    <xf numFmtId="0" fontId="16" fillId="3" borderId="15" xfId="0" applyFont="1" applyFill="1" applyBorder="1"/>
    <xf numFmtId="0" fontId="13" fillId="0" borderId="7" xfId="0" applyFont="1" applyBorder="1" applyAlignment="1">
      <alignment horizontal="right" vertical="center" wrapText="1" readingOrder="2"/>
    </xf>
    <xf numFmtId="0" fontId="13" fillId="0" borderId="7" xfId="0" applyFont="1" applyBorder="1" applyAlignment="1">
      <alignment horizontal="right" vertical="top" wrapText="1"/>
    </xf>
    <xf numFmtId="0" fontId="1" fillId="3" borderId="16" xfId="0" applyFont="1" applyFill="1" applyBorder="1"/>
    <xf numFmtId="0" fontId="13" fillId="0" borderId="7" xfId="0" applyFont="1" applyBorder="1" applyAlignment="1">
      <alignment horizontal="center" vertical="center" wrapText="1"/>
    </xf>
    <xf numFmtId="0" fontId="13" fillId="0" borderId="7" xfId="0" applyFont="1" applyBorder="1" applyAlignment="1">
      <alignment vertical="center" wrapText="1"/>
    </xf>
    <xf numFmtId="0" fontId="14" fillId="0" borderId="7" xfId="0" applyFont="1" applyBorder="1" applyAlignment="1">
      <alignment vertical="top" wrapText="1"/>
    </xf>
    <xf numFmtId="0" fontId="12" fillId="0" borderId="17" xfId="0" applyFont="1" applyBorder="1" applyAlignment="1">
      <alignment horizontal="center" vertical="center" wrapText="1"/>
    </xf>
    <xf numFmtId="0" fontId="12" fillId="0" borderId="7" xfId="0" applyFont="1" applyBorder="1" applyAlignment="1">
      <alignment horizontal="center" vertical="center"/>
    </xf>
    <xf numFmtId="0" fontId="3" fillId="0" borderId="18" xfId="0" applyFont="1" applyBorder="1" applyAlignment="1">
      <alignment horizontal="center" vertical="center" wrapText="1"/>
    </xf>
    <xf numFmtId="0" fontId="29" fillId="2" borderId="6" xfId="0" applyFont="1" applyFill="1" applyBorder="1" applyAlignment="1">
      <alignment horizontal="left" vertical="top" wrapText="1"/>
    </xf>
    <xf numFmtId="44" fontId="3" fillId="5" borderId="11" xfId="3" applyFont="1" applyFill="1" applyBorder="1" applyAlignment="1">
      <alignment horizontal="center" vertical="center"/>
    </xf>
    <xf numFmtId="165" fontId="17" fillId="0" borderId="7" xfId="3" applyNumberFormat="1" applyFont="1" applyBorder="1" applyAlignment="1">
      <alignment horizontal="center" vertical="center"/>
    </xf>
    <xf numFmtId="165" fontId="31" fillId="0" borderId="7" xfId="3" applyNumberFormat="1" applyFont="1" applyBorder="1" applyAlignment="1">
      <alignment horizontal="center" vertical="center"/>
    </xf>
    <xf numFmtId="165" fontId="17" fillId="0" borderId="7" xfId="0" applyNumberFormat="1" applyFont="1" applyBorder="1" applyAlignment="1">
      <alignment horizontal="center" vertical="center"/>
    </xf>
    <xf numFmtId="165" fontId="12" fillId="0" borderId="18" xfId="3" applyNumberFormat="1" applyFont="1" applyBorder="1" applyAlignment="1">
      <alignment horizontal="center" vertical="center"/>
    </xf>
    <xf numFmtId="166" fontId="3" fillId="0" borderId="19" xfId="0" applyNumberFormat="1" applyFont="1" applyBorder="1" applyAlignment="1">
      <alignment horizontal="center" vertical="center" wrapText="1"/>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13" fillId="6" borderId="1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7" xfId="0" applyFont="1" applyFill="1" applyBorder="1" applyAlignment="1">
      <alignment horizontal="center" vertical="center"/>
    </xf>
    <xf numFmtId="0" fontId="4" fillId="6" borderId="7"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7" fillId="7" borderId="0" xfId="0" applyFont="1" applyFill="1" applyAlignment="1">
      <alignment vertical="center"/>
    </xf>
    <xf numFmtId="0" fontId="7" fillId="7" borderId="14" xfId="0" applyFont="1" applyFill="1" applyBorder="1" applyAlignment="1">
      <alignment vertical="center"/>
    </xf>
    <xf numFmtId="0" fontId="26" fillId="6" borderId="17"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9"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pplyAlignment="1">
      <alignment horizontal="right" vertical="top" wrapText="1"/>
    </xf>
    <xf numFmtId="0" fontId="16" fillId="0" borderId="0" xfId="0" applyFont="1"/>
    <xf numFmtId="0" fontId="13" fillId="0" borderId="6" xfId="0" applyFont="1" applyBorder="1" applyAlignment="1">
      <alignment horizontal="right" vertical="top" wrapText="1"/>
    </xf>
    <xf numFmtId="44" fontId="12" fillId="0" borderId="7" xfId="3" applyFont="1" applyBorder="1" applyAlignment="1">
      <alignment horizontal="left" vertical="center" wrapText="1"/>
    </xf>
    <xf numFmtId="164" fontId="32" fillId="0" borderId="7" xfId="6" applyNumberFormat="1" applyFont="1" applyBorder="1" applyAlignment="1">
      <alignment horizontal="center" vertical="center"/>
    </xf>
    <xf numFmtId="0" fontId="10" fillId="0" borderId="7" xfId="0" applyFont="1" applyBorder="1" applyAlignment="1">
      <alignment horizontal="right" vertical="top" wrapText="1" readingOrder="2"/>
    </xf>
    <xf numFmtId="0" fontId="14" fillId="0" borderId="6" xfId="0" applyFont="1" applyBorder="1" applyAlignment="1">
      <alignment horizontal="right" vertical="top" wrapText="1"/>
    </xf>
    <xf numFmtId="0" fontId="41" fillId="0" borderId="7" xfId="6" applyFont="1" applyBorder="1" applyAlignment="1">
      <alignment horizontal="left" vertical="top" wrapText="1"/>
    </xf>
    <xf numFmtId="2" fontId="37" fillId="0" borderId="7" xfId="0" applyNumberFormat="1" applyFont="1" applyBorder="1" applyAlignment="1">
      <alignment horizontal="right" vertical="top" wrapText="1" shrinkToFit="1"/>
    </xf>
    <xf numFmtId="0" fontId="41" fillId="0" borderId="7" xfId="0" applyFont="1" applyBorder="1" applyAlignment="1">
      <alignment horizontal="left" vertical="top" wrapText="1"/>
    </xf>
    <xf numFmtId="0" fontId="39" fillId="0" borderId="7" xfId="0" applyFont="1" applyBorder="1" applyAlignment="1">
      <alignment horizontal="right" vertical="top" wrapText="1"/>
    </xf>
    <xf numFmtId="0" fontId="35" fillId="0" borderId="7" xfId="0" applyFont="1" applyBorder="1" applyAlignment="1">
      <alignment horizontal="center" vertical="center"/>
    </xf>
    <xf numFmtId="165" fontId="35" fillId="0" borderId="7" xfId="3" applyNumberFormat="1" applyFont="1" applyFill="1" applyBorder="1" applyAlignment="1">
      <alignment horizontal="center" vertical="center"/>
    </xf>
    <xf numFmtId="165" fontId="35" fillId="0" borderId="7" xfId="0" applyNumberFormat="1" applyFont="1" applyBorder="1" applyAlignment="1">
      <alignment horizontal="center" vertical="center"/>
    </xf>
    <xf numFmtId="165" fontId="43" fillId="0" borderId="7" xfId="3" applyNumberFormat="1" applyFont="1" applyFill="1" applyBorder="1" applyAlignment="1">
      <alignment horizontal="center" vertical="center"/>
    </xf>
    <xf numFmtId="0" fontId="44" fillId="0" borderId="13" xfId="0" applyFont="1" applyBorder="1" applyAlignment="1">
      <alignment horizontal="center" vertical="center"/>
    </xf>
    <xf numFmtId="0" fontId="13" fillId="0" borderId="13" xfId="3" applyNumberFormat="1" applyFont="1" applyFill="1" applyBorder="1" applyAlignment="1">
      <alignment horizontal="center" vertical="center" wrapText="1"/>
    </xf>
    <xf numFmtId="0" fontId="14" fillId="0" borderId="6" xfId="0" applyFont="1" applyBorder="1" applyAlignment="1">
      <alignment horizontal="left" vertical="top" wrapText="1"/>
    </xf>
    <xf numFmtId="0" fontId="26" fillId="6" borderId="6" xfId="0" applyFont="1" applyFill="1" applyBorder="1" applyAlignment="1">
      <alignment horizontal="center" vertical="center" wrapText="1"/>
    </xf>
    <xf numFmtId="165" fontId="3" fillId="0" borderId="18" xfId="3" applyNumberFormat="1" applyFont="1" applyFill="1" applyBorder="1" applyAlignment="1">
      <alignment horizontal="center" vertical="center" wrapText="1"/>
    </xf>
    <xf numFmtId="0" fontId="4" fillId="6" borderId="25" xfId="0" applyFont="1" applyFill="1" applyBorder="1" applyAlignment="1">
      <alignment horizontal="center" vertical="center" wrapText="1"/>
    </xf>
    <xf numFmtId="0" fontId="36" fillId="0" borderId="7" xfId="0" applyFont="1" applyBorder="1" applyAlignment="1">
      <alignment horizontal="right" vertical="top" wrapText="1"/>
    </xf>
    <xf numFmtId="0" fontId="50" fillId="7" borderId="15" xfId="0" applyFont="1" applyFill="1" applyBorder="1" applyAlignment="1">
      <alignment vertical="center"/>
    </xf>
    <xf numFmtId="0" fontId="50" fillId="7" borderId="0" xfId="0" applyFont="1" applyFill="1" applyAlignment="1">
      <alignment vertical="center" wrapText="1"/>
    </xf>
    <xf numFmtId="0" fontId="56" fillId="7" borderId="3" xfId="0" applyFont="1" applyFill="1" applyBorder="1" applyAlignment="1">
      <alignment vertical="center"/>
    </xf>
    <xf numFmtId="0" fontId="13" fillId="0" borderId="7" xfId="0" applyFont="1" applyBorder="1" applyAlignment="1">
      <alignment horizontal="right" vertical="top" wrapText="1" readingOrder="2"/>
    </xf>
    <xf numFmtId="167" fontId="14" fillId="0" borderId="20" xfId="0" applyNumberFormat="1" applyFont="1" applyBorder="1" applyAlignment="1">
      <alignment horizontal="center" vertical="center"/>
    </xf>
    <xf numFmtId="0" fontId="13" fillId="0" borderId="6" xfId="0" applyFont="1" applyBorder="1" applyAlignment="1">
      <alignment vertical="top" wrapText="1"/>
    </xf>
    <xf numFmtId="0" fontId="13" fillId="0" borderId="7" xfId="10" applyFont="1" applyBorder="1" applyAlignment="1">
      <alignment horizontal="center" vertical="center" wrapText="1"/>
    </xf>
    <xf numFmtId="0" fontId="14" fillId="0" borderId="7" xfId="10" applyFont="1" applyBorder="1" applyAlignment="1">
      <alignment horizontal="center" vertical="center"/>
    </xf>
    <xf numFmtId="167" fontId="14" fillId="0" borderId="20" xfId="10" applyNumberFormat="1" applyFont="1" applyBorder="1" applyAlignment="1">
      <alignment vertical="center"/>
    </xf>
    <xf numFmtId="0" fontId="39" fillId="0" borderId="6" xfId="10" applyFont="1" applyBorder="1" applyAlignment="1">
      <alignment horizontal="right" vertical="top" wrapText="1"/>
    </xf>
    <xf numFmtId="0" fontId="39" fillId="0" borderId="6" xfId="10" applyFont="1" applyBorder="1" applyAlignment="1">
      <alignment vertical="top" wrapText="1"/>
    </xf>
    <xf numFmtId="2" fontId="37" fillId="0" borderId="7" xfId="10" applyNumberFormat="1" applyFont="1" applyBorder="1" applyAlignment="1">
      <alignment horizontal="right" vertical="top" wrapText="1" shrinkToFit="1"/>
    </xf>
    <xf numFmtId="0" fontId="12" fillId="3" borderId="0" xfId="0" applyFont="1" applyFill="1"/>
    <xf numFmtId="0" fontId="3" fillId="3" borderId="0" xfId="0" applyFont="1" applyFill="1"/>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0" borderId="0" xfId="0" applyFont="1"/>
    <xf numFmtId="0" fontId="4" fillId="3" borderId="0" xfId="0" applyFont="1" applyFill="1"/>
    <xf numFmtId="0" fontId="4" fillId="7" borderId="30" xfId="0" applyFont="1" applyFill="1" applyBorder="1" applyAlignment="1">
      <alignment vertical="center"/>
    </xf>
    <xf numFmtId="0" fontId="4" fillId="7" borderId="3" xfId="0" applyFont="1" applyFill="1" applyBorder="1" applyAlignment="1">
      <alignment vertical="center"/>
    </xf>
    <xf numFmtId="0" fontId="4" fillId="7" borderId="4" xfId="0" applyFont="1" applyFill="1" applyBorder="1" applyAlignment="1">
      <alignment vertical="center"/>
    </xf>
    <xf numFmtId="0" fontId="4" fillId="0" borderId="0" xfId="0" applyFont="1"/>
    <xf numFmtId="164" fontId="10" fillId="2" borderId="5" xfId="0" applyNumberFormat="1" applyFont="1" applyFill="1" applyBorder="1" applyAlignment="1">
      <alignment horizontal="center" vertical="center"/>
    </xf>
    <xf numFmtId="0" fontId="58" fillId="2" borderId="31" xfId="0" applyFont="1" applyFill="1" applyBorder="1" applyAlignment="1">
      <alignment horizontal="left" vertical="top" wrapText="1"/>
    </xf>
    <xf numFmtId="0" fontId="13" fillId="8" borderId="3" xfId="0" applyFont="1" applyFill="1" applyBorder="1" applyAlignment="1">
      <alignment vertical="center" wrapText="1"/>
    </xf>
    <xf numFmtId="0" fontId="60" fillId="0" borderId="3" xfId="11" applyNumberFormat="1" applyFont="1" applyBorder="1" applyAlignment="1" applyProtection="1">
      <alignment horizontal="left" vertical="center" wrapText="1"/>
    </xf>
    <xf numFmtId="0" fontId="60" fillId="0" borderId="3" xfId="11" applyNumberFormat="1" applyFont="1" applyBorder="1" applyAlignment="1" applyProtection="1">
      <alignment horizontal="right" vertical="center" wrapText="1"/>
    </xf>
    <xf numFmtId="164" fontId="5" fillId="0" borderId="12" xfId="0" applyNumberFormat="1" applyFont="1" applyBorder="1" applyAlignment="1">
      <alignment horizontal="center" vertical="center" readingOrder="1"/>
    </xf>
    <xf numFmtId="0" fontId="14" fillId="2" borderId="6" xfId="0" applyFont="1" applyFill="1" applyBorder="1" applyAlignment="1">
      <alignment horizontal="left" vertical="top" wrapText="1" readingOrder="1"/>
    </xf>
    <xf numFmtId="0" fontId="13" fillId="8" borderId="4" xfId="0" applyFont="1" applyFill="1" applyBorder="1" applyAlignment="1">
      <alignment vertical="center" wrapText="1"/>
    </xf>
    <xf numFmtId="0" fontId="14" fillId="2" borderId="6" xfId="0" applyFont="1" applyFill="1" applyBorder="1" applyAlignment="1">
      <alignment horizontal="left" vertical="top" wrapText="1"/>
    </xf>
    <xf numFmtId="0" fontId="14" fillId="2" borderId="6" xfId="0" applyFont="1" applyFill="1" applyBorder="1" applyAlignment="1">
      <alignment horizontal="right" vertical="top" wrapText="1"/>
    </xf>
    <xf numFmtId="0" fontId="17" fillId="0" borderId="13" xfId="0" applyFont="1" applyBorder="1" applyAlignment="1">
      <alignment horizontal="center" vertical="center"/>
    </xf>
    <xf numFmtId="165" fontId="31" fillId="2" borderId="7" xfId="3" applyNumberFormat="1" applyFont="1" applyFill="1" applyBorder="1" applyAlignment="1">
      <alignment horizontal="center" vertical="center"/>
    </xf>
    <xf numFmtId="0" fontId="20" fillId="0" borderId="0" xfId="0" applyFont="1"/>
    <xf numFmtId="165" fontId="13" fillId="0" borderId="7" xfId="0" applyNumberFormat="1" applyFont="1" applyBorder="1" applyAlignment="1">
      <alignment horizontal="center" vertical="center" wrapText="1"/>
    </xf>
    <xf numFmtId="0" fontId="61" fillId="0" borderId="13" xfId="0" applyFont="1" applyBorder="1" applyAlignment="1">
      <alignment horizontal="center" vertical="center" wrapText="1"/>
    </xf>
    <xf numFmtId="165" fontId="13" fillId="0" borderId="6" xfId="3" applyNumberFormat="1" applyFont="1" applyFill="1" applyBorder="1" applyAlignment="1">
      <alignment horizontal="center" vertical="center" wrapText="1"/>
    </xf>
    <xf numFmtId="165" fontId="17" fillId="0" borderId="24" xfId="0" applyNumberFormat="1" applyFont="1" applyBorder="1" applyAlignment="1">
      <alignment horizontal="center" vertical="center"/>
    </xf>
    <xf numFmtId="0" fontId="18" fillId="0" borderId="0" xfId="0" applyFont="1"/>
    <xf numFmtId="0" fontId="13" fillId="0" borderId="3" xfId="0" applyFont="1" applyBorder="1" applyAlignment="1">
      <alignment horizontal="center" vertical="center" wrapText="1"/>
    </xf>
    <xf numFmtId="0" fontId="7" fillId="7" borderId="0" xfId="0" applyFont="1" applyFill="1" applyAlignment="1">
      <alignment horizontal="center" vertical="center"/>
    </xf>
    <xf numFmtId="0" fontId="1" fillId="0" borderId="7" xfId="0" applyFont="1" applyBorder="1" applyAlignment="1">
      <alignment horizontal="left" vertical="top" wrapText="1"/>
    </xf>
    <xf numFmtId="0" fontId="28" fillId="0" borderId="7" xfId="0" applyFont="1" applyBorder="1" applyAlignment="1">
      <alignment horizontal="right" vertical="top" wrapText="1"/>
    </xf>
    <xf numFmtId="0" fontId="36" fillId="0" borderId="7" xfId="0" applyFont="1" applyBorder="1" applyAlignment="1">
      <alignment horizontal="center" vertical="center" wrapText="1"/>
    </xf>
    <xf numFmtId="0" fontId="3" fillId="6" borderId="9" xfId="0" applyFont="1" applyFill="1" applyBorder="1" applyAlignment="1">
      <alignment horizontal="center" vertical="center" wrapText="1"/>
    </xf>
    <xf numFmtId="0" fontId="1" fillId="9" borderId="0" xfId="0" applyFont="1" applyFill="1"/>
    <xf numFmtId="0" fontId="10" fillId="2" borderId="5" xfId="0" applyFont="1" applyFill="1" applyBorder="1" applyAlignment="1">
      <alignment horizontal="center" vertical="center"/>
    </xf>
    <xf numFmtId="165" fontId="35" fillId="0" borderId="7" xfId="3" applyNumberFormat="1" applyFont="1" applyBorder="1" applyAlignment="1">
      <alignment horizontal="center" vertical="center"/>
    </xf>
    <xf numFmtId="0" fontId="66" fillId="0" borderId="0" xfId="0" applyFont="1"/>
    <xf numFmtId="0" fontId="14" fillId="0" borderId="7" xfId="0" applyFont="1" applyBorder="1" applyAlignment="1">
      <alignment horizontal="right" vertical="top" wrapText="1" readingOrder="2"/>
    </xf>
    <xf numFmtId="0" fontId="39" fillId="0" borderId="7" xfId="0" applyFont="1" applyBorder="1" applyAlignment="1">
      <alignment horizontal="left" vertical="top" wrapText="1"/>
    </xf>
    <xf numFmtId="2" fontId="39" fillId="0" borderId="7" xfId="0" applyNumberFormat="1" applyFont="1" applyBorder="1" applyAlignment="1">
      <alignment horizontal="right" vertical="top" wrapText="1" shrinkToFit="1"/>
    </xf>
    <xf numFmtId="0" fontId="39" fillId="0" borderId="7" xfId="7" applyFont="1" applyBorder="1" applyAlignment="1">
      <alignment horizontal="right" vertical="top" wrapText="1" readingOrder="2"/>
    </xf>
    <xf numFmtId="0" fontId="29" fillId="0" borderId="6" xfId="0" applyFont="1" applyBorder="1" applyAlignment="1">
      <alignment horizontal="left" vertical="top" wrapText="1"/>
    </xf>
    <xf numFmtId="0" fontId="41" fillId="0" borderId="7" xfId="0" applyFont="1" applyBorder="1" applyAlignment="1">
      <alignment vertical="top" wrapText="1"/>
    </xf>
    <xf numFmtId="0" fontId="3" fillId="6" borderId="11" xfId="0" applyFont="1" applyFill="1" applyBorder="1" applyAlignment="1">
      <alignment horizontal="center" vertical="center"/>
    </xf>
    <xf numFmtId="0" fontId="3" fillId="9" borderId="0" xfId="0" applyFont="1" applyFill="1"/>
    <xf numFmtId="0" fontId="4" fillId="6" borderId="35" xfId="0" applyFont="1" applyFill="1" applyBorder="1" applyAlignment="1">
      <alignment horizontal="center" vertical="center" wrapText="1"/>
    </xf>
    <xf numFmtId="0" fontId="4" fillId="9" borderId="0" xfId="0" applyFont="1" applyFill="1"/>
    <xf numFmtId="0" fontId="6" fillId="9" borderId="0" xfId="0" applyFont="1" applyFill="1"/>
    <xf numFmtId="0" fontId="8" fillId="9" borderId="0" xfId="0" applyFont="1" applyFill="1"/>
    <xf numFmtId="0" fontId="68" fillId="0" borderId="0" xfId="0" applyFont="1"/>
    <xf numFmtId="0" fontId="8" fillId="9" borderId="0" xfId="0" applyFont="1" applyFill="1" applyAlignment="1">
      <alignment vertical="center"/>
    </xf>
    <xf numFmtId="165" fontId="35" fillId="0" borderId="7" xfId="8" applyNumberFormat="1" applyFont="1" applyBorder="1" applyAlignment="1">
      <alignment vertical="center"/>
    </xf>
    <xf numFmtId="0" fontId="12" fillId="9" borderId="0" xfId="0" applyFont="1" applyFill="1"/>
    <xf numFmtId="0" fontId="11" fillId="2" borderId="5" xfId="0" applyFont="1" applyFill="1" applyBorder="1" applyAlignment="1">
      <alignment horizontal="center" vertical="center" wrapText="1"/>
    </xf>
    <xf numFmtId="0" fontId="13" fillId="0" borderId="36" xfId="0" applyFont="1" applyBorder="1" applyAlignment="1">
      <alignment horizontal="left" vertical="center" wrapText="1"/>
    </xf>
    <xf numFmtId="0" fontId="13" fillId="0" borderId="6" xfId="0" applyFont="1" applyBorder="1" applyAlignment="1">
      <alignment vertical="top" wrapText="1" readingOrder="2"/>
    </xf>
    <xf numFmtId="165" fontId="13" fillId="0" borderId="7" xfId="3" applyNumberFormat="1" applyFont="1" applyBorder="1" applyAlignment="1">
      <alignment horizontal="center" vertical="center" wrapText="1"/>
    </xf>
    <xf numFmtId="0" fontId="13" fillId="0" borderId="7" xfId="8" applyFont="1" applyBorder="1" applyAlignment="1">
      <alignment horizontal="center" vertical="center" wrapText="1"/>
    </xf>
    <xf numFmtId="0" fontId="12" fillId="9" borderId="0" xfId="0" applyFont="1" applyFill="1" applyAlignment="1">
      <alignment vertical="center"/>
    </xf>
    <xf numFmtId="0" fontId="13" fillId="0" borderId="36" xfId="0" applyFont="1" applyBorder="1" applyAlignment="1">
      <alignment horizontal="left" vertical="top" wrapText="1"/>
    </xf>
    <xf numFmtId="0" fontId="39" fillId="0" borderId="7" xfId="0" applyFont="1" applyBorder="1" applyAlignment="1">
      <alignment horizontal="right" vertical="top" wrapText="1" readingOrder="2"/>
    </xf>
    <xf numFmtId="0" fontId="13" fillId="0" borderId="6" xfId="0" applyFont="1" applyBorder="1" applyAlignment="1">
      <alignment horizontal="right" vertical="top" wrapText="1" readingOrder="2"/>
    </xf>
    <xf numFmtId="0" fontId="13" fillId="0" borderId="7" xfId="0" applyFont="1" applyBorder="1" applyAlignment="1">
      <alignment horizontal="left" vertical="center" wrapText="1"/>
    </xf>
    <xf numFmtId="0" fontId="12" fillId="9" borderId="0" xfId="8" applyFont="1" applyFill="1"/>
    <xf numFmtId="0" fontId="13" fillId="0" borderId="7" xfId="8" applyFont="1" applyBorder="1" applyAlignment="1">
      <alignment vertical="top" wrapText="1"/>
    </xf>
    <xf numFmtId="0" fontId="12" fillId="0" borderId="0" xfId="8" applyFont="1"/>
    <xf numFmtId="9" fontId="13" fillId="0" borderId="7" xfId="12" applyFont="1" applyFill="1" applyBorder="1" applyAlignment="1">
      <alignment horizontal="center" vertical="center" wrapText="1"/>
    </xf>
    <xf numFmtId="165" fontId="13" fillId="0" borderId="7" xfId="3" applyNumberFormat="1" applyFont="1" applyFill="1" applyBorder="1" applyAlignment="1">
      <alignment horizontal="center" vertical="center" wrapText="1"/>
    </xf>
    <xf numFmtId="165" fontId="35" fillId="0" borderId="6" xfId="3" applyNumberFormat="1" applyFont="1" applyBorder="1" applyAlignment="1">
      <alignment horizontal="center" vertical="center"/>
    </xf>
    <xf numFmtId="0" fontId="35" fillId="0" borderId="6" xfId="8" applyFont="1" applyBorder="1" applyAlignment="1">
      <alignment horizontal="center" vertical="center"/>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xf>
    <xf numFmtId="0" fontId="4" fillId="6" borderId="32" xfId="0" applyFont="1" applyFill="1" applyBorder="1" applyAlignment="1">
      <alignment horizontal="center" vertical="center"/>
    </xf>
    <xf numFmtId="0" fontId="4" fillId="6" borderId="37"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4" fillId="6" borderId="39" xfId="0" applyFont="1" applyFill="1" applyBorder="1" applyAlignment="1">
      <alignment horizontal="center" vertical="center" wrapText="1"/>
    </xf>
    <xf numFmtId="0" fontId="75" fillId="0" borderId="6" xfId="0" applyFont="1" applyBorder="1" applyAlignment="1">
      <alignment horizontal="left" vertical="center" wrapText="1"/>
    </xf>
    <xf numFmtId="0" fontId="56" fillId="0" borderId="7" xfId="0" applyFont="1" applyBorder="1" applyAlignment="1">
      <alignment horizontal="right" vertical="center"/>
    </xf>
    <xf numFmtId="0" fontId="10" fillId="0" borderId="7" xfId="0" applyFont="1" applyBorder="1" applyAlignment="1">
      <alignment vertical="center" wrapText="1"/>
    </xf>
    <xf numFmtId="164" fontId="11" fillId="2" borderId="5" xfId="0" applyNumberFormat="1" applyFont="1" applyFill="1" applyBorder="1" applyAlignment="1">
      <alignment horizontal="center" vertical="center" wrapText="1"/>
    </xf>
    <xf numFmtId="0" fontId="48" fillId="0" borderId="7" xfId="0" applyFont="1" applyBorder="1" applyAlignment="1">
      <alignment horizontal="right" vertical="top" wrapText="1"/>
    </xf>
    <xf numFmtId="164" fontId="13" fillId="0" borderId="7" xfId="0" applyNumberFormat="1" applyFont="1" applyBorder="1" applyAlignment="1">
      <alignment horizontal="center" vertical="center" wrapText="1"/>
    </xf>
    <xf numFmtId="44" fontId="17" fillId="0" borderId="7" xfId="3" applyFont="1" applyBorder="1" applyAlignment="1">
      <alignment horizontal="center" vertical="center"/>
    </xf>
    <xf numFmtId="0" fontId="12" fillId="0" borderId="13" xfId="3" applyNumberFormat="1" applyFont="1" applyBorder="1" applyAlignment="1">
      <alignment horizontal="center" vertical="center" wrapText="1"/>
    </xf>
    <xf numFmtId="0" fontId="14" fillId="0" borderId="7" xfId="0" applyFont="1" applyFill="1" applyBorder="1" applyAlignment="1">
      <alignment vertical="top" wrapText="1"/>
    </xf>
    <xf numFmtId="0" fontId="7" fillId="7" borderId="15" xfId="0" applyFont="1" applyFill="1" applyBorder="1" applyAlignment="1">
      <alignment vertical="center" wrapText="1"/>
    </xf>
    <xf numFmtId="165" fontId="3" fillId="5" borderId="18" xfId="3" applyNumberFormat="1" applyFont="1" applyFill="1" applyBorder="1" applyAlignment="1">
      <alignment horizontal="center" vertical="center" wrapText="1"/>
    </xf>
    <xf numFmtId="169" fontId="0" fillId="0" borderId="0" xfId="3" applyNumberFormat="1" applyFont="1"/>
    <xf numFmtId="0" fontId="13" fillId="0" borderId="3" xfId="0" applyFont="1" applyBorder="1" applyAlignment="1">
      <alignment horizontal="center" vertical="center" wrapText="1"/>
    </xf>
    <xf numFmtId="44" fontId="18" fillId="2" borderId="0" xfId="2" applyNumberFormat="1" applyFont="1" applyFill="1" applyAlignment="1">
      <alignment vertical="top"/>
    </xf>
    <xf numFmtId="164" fontId="10" fillId="2" borderId="12" xfId="0" applyNumberFormat="1" applyFont="1" applyFill="1" applyBorder="1" applyAlignment="1">
      <alignment horizontal="center" vertical="center"/>
    </xf>
    <xf numFmtId="164" fontId="35" fillId="0" borderId="7" xfId="0" applyNumberFormat="1" applyFont="1" applyBorder="1" applyAlignment="1">
      <alignment horizontal="center" vertical="center"/>
    </xf>
    <xf numFmtId="164" fontId="4" fillId="6" borderId="7" xfId="0" applyNumberFormat="1" applyFont="1" applyFill="1" applyBorder="1" applyAlignment="1">
      <alignment horizontal="center" vertical="center" wrapText="1"/>
    </xf>
    <xf numFmtId="164" fontId="7" fillId="7" borderId="0" xfId="0" applyNumberFormat="1" applyFont="1" applyFill="1" applyAlignment="1">
      <alignment vertical="center"/>
    </xf>
    <xf numFmtId="164" fontId="1" fillId="0" borderId="0" xfId="0" applyNumberFormat="1" applyFont="1"/>
    <xf numFmtId="0" fontId="78" fillId="0" borderId="0" xfId="0" applyFont="1" applyAlignment="1">
      <alignment horizontal="center"/>
    </xf>
    <xf numFmtId="0" fontId="1" fillId="0" borderId="0" xfId="0" applyFont="1" applyAlignment="1">
      <alignment horizontal="center" wrapText="1"/>
    </xf>
    <xf numFmtId="0" fontId="76" fillId="0" borderId="7" xfId="0" applyFont="1" applyBorder="1" applyAlignment="1">
      <alignment horizontal="left" vertical="top" wrapText="1"/>
    </xf>
    <xf numFmtId="0" fontId="69" fillId="0" borderId="7" xfId="8" applyFont="1" applyBorder="1" applyAlignment="1">
      <alignment horizontal="center" vertical="center" wrapText="1"/>
    </xf>
    <xf numFmtId="0" fontId="13" fillId="0" borderId="7" xfId="0" applyFont="1" applyFill="1" applyBorder="1" applyAlignment="1">
      <alignment horizontal="center" vertical="center" wrapText="1"/>
    </xf>
    <xf numFmtId="0" fontId="13" fillId="0" borderId="7" xfId="8" applyFont="1" applyFill="1" applyBorder="1" applyAlignment="1">
      <alignment horizontal="center" vertical="center" wrapText="1"/>
    </xf>
    <xf numFmtId="0" fontId="60" fillId="0" borderId="3" xfId="11" applyNumberFormat="1" applyFont="1" applyFill="1" applyBorder="1" applyAlignment="1" applyProtection="1">
      <alignment horizontal="left" vertical="center" wrapText="1"/>
    </xf>
    <xf numFmtId="0" fontId="60" fillId="0" borderId="3" xfId="11" applyNumberFormat="1" applyFont="1" applyFill="1" applyBorder="1" applyAlignment="1" applyProtection="1">
      <alignment horizontal="right" vertical="center" wrapText="1"/>
    </xf>
    <xf numFmtId="2" fontId="13" fillId="0" borderId="7" xfId="0" applyNumberFormat="1" applyFont="1" applyBorder="1" applyAlignment="1">
      <alignment horizontal="center" vertical="center" wrapText="1"/>
    </xf>
    <xf numFmtId="0" fontId="7" fillId="0" borderId="0" xfId="0" applyFont="1" applyFill="1" applyAlignment="1">
      <alignment vertical="center" wrapText="1"/>
    </xf>
    <xf numFmtId="0" fontId="7" fillId="0" borderId="15" xfId="0" applyFont="1" applyFill="1" applyBorder="1" applyAlignment="1">
      <alignment vertical="center" wrapText="1"/>
    </xf>
    <xf numFmtId="0" fontId="3" fillId="0" borderId="7" xfId="0" applyFont="1" applyFill="1" applyBorder="1" applyAlignment="1">
      <alignment horizontal="right" vertical="center" wrapText="1"/>
    </xf>
    <xf numFmtId="0" fontId="80" fillId="0" borderId="6"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2" fillId="0" borderId="6" xfId="0" applyFont="1" applyFill="1" applyBorder="1" applyAlignment="1">
      <alignment horizontal="left" vertical="center"/>
    </xf>
    <xf numFmtId="0" fontId="63" fillId="0" borderId="7" xfId="0" applyFont="1" applyFill="1" applyBorder="1" applyAlignment="1">
      <alignment horizontal="right" vertical="center"/>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77" fillId="6" borderId="40" xfId="0" applyFont="1" applyFill="1" applyBorder="1" applyAlignment="1">
      <alignment horizontal="center" vertical="center" wrapText="1"/>
    </xf>
    <xf numFmtId="0" fontId="77" fillId="6" borderId="3" xfId="0" applyFont="1" applyFill="1" applyBorder="1" applyAlignment="1">
      <alignment horizontal="center" vertical="center" wrapText="1"/>
    </xf>
    <xf numFmtId="0" fontId="77" fillId="6" borderId="20" xfId="0" applyFont="1" applyFill="1" applyBorder="1" applyAlignment="1">
      <alignment horizontal="center" vertical="center" wrapText="1"/>
    </xf>
    <xf numFmtId="0" fontId="77" fillId="6" borderId="41" xfId="0" applyFont="1" applyFill="1" applyBorder="1" applyAlignment="1">
      <alignment horizontal="center" vertical="center" wrapText="1"/>
    </xf>
    <xf numFmtId="0" fontId="77" fillId="6" borderId="42" xfId="0" applyFont="1" applyFill="1" applyBorder="1" applyAlignment="1">
      <alignment horizontal="center" vertical="center" wrapText="1"/>
    </xf>
    <xf numFmtId="0" fontId="77" fillId="6" borderId="4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67" fillId="10" borderId="23" xfId="0" applyFont="1" applyFill="1" applyBorder="1" applyAlignment="1">
      <alignment horizontal="center" vertical="center"/>
    </xf>
    <xf numFmtId="0" fontId="67" fillId="10" borderId="24" xfId="0" applyFont="1" applyFill="1" applyBorder="1" applyAlignment="1">
      <alignment horizontal="center" vertical="center"/>
    </xf>
    <xf numFmtId="0" fontId="50" fillId="10" borderId="15" xfId="0" applyFont="1" applyFill="1" applyBorder="1" applyAlignment="1">
      <alignment horizontal="center" vertical="center"/>
    </xf>
    <xf numFmtId="0" fontId="50" fillId="10" borderId="0" xfId="0" applyFont="1" applyFill="1" applyAlignment="1">
      <alignment horizontal="center" vertical="center"/>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0" xfId="0" applyFont="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3" fillId="0" borderId="4" xfId="0" applyFont="1" applyBorder="1" applyAlignment="1">
      <alignment horizontal="center" vertical="center" wrapText="1"/>
    </xf>
    <xf numFmtId="0" fontId="3" fillId="6" borderId="8" xfId="0" applyFont="1" applyFill="1" applyBorder="1" applyAlignment="1">
      <alignment horizontal="right" vertical="center" wrapText="1"/>
    </xf>
    <xf numFmtId="0" fontId="3" fillId="6" borderId="9" xfId="0" applyFont="1" applyFill="1" applyBorder="1" applyAlignment="1">
      <alignment horizontal="right" vertical="center" wrapText="1"/>
    </xf>
    <xf numFmtId="0" fontId="3" fillId="6" borderId="10" xfId="0" applyFont="1" applyFill="1" applyBorder="1" applyAlignment="1">
      <alignment horizontal="right"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0" fillId="0" borderId="0" xfId="0" applyAlignment="1">
      <alignment horizontal="center" vertical="center"/>
    </xf>
    <xf numFmtId="0" fontId="45" fillId="2" borderId="22" xfId="0" applyFont="1" applyFill="1" applyBorder="1" applyAlignment="1">
      <alignment horizontal="center" vertical="center" wrapText="1"/>
    </xf>
    <xf numFmtId="0" fontId="45" fillId="2" borderId="21"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20" xfId="0" applyFont="1" applyBorder="1" applyAlignment="1">
      <alignment horizontal="center" vertical="center"/>
    </xf>
    <xf numFmtId="0" fontId="33" fillId="2" borderId="22"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81" fillId="0" borderId="0" xfId="0" applyFont="1" applyAlignment="1">
      <alignment vertical="center" readingOrder="2"/>
    </xf>
    <xf numFmtId="0" fontId="82" fillId="0" borderId="0" xfId="0" applyFont="1" applyAlignment="1">
      <alignment vertical="center" readingOrder="2"/>
    </xf>
    <xf numFmtId="0" fontId="0" fillId="0" borderId="0" xfId="0" applyAlignment="1">
      <alignment vertical="center"/>
    </xf>
    <xf numFmtId="0" fontId="59" fillId="0" borderId="0" xfId="0" applyFont="1" applyAlignment="1">
      <alignment vertical="center"/>
    </xf>
    <xf numFmtId="0" fontId="3" fillId="0" borderId="0" xfId="0" applyFont="1" applyAlignment="1">
      <alignment horizontal="center" vertical="center" readingOrder="2"/>
    </xf>
    <xf numFmtId="0" fontId="83" fillId="0" borderId="0" xfId="0" applyFont="1" applyAlignment="1">
      <alignment horizontal="center" vertical="center" readingOrder="2"/>
    </xf>
    <xf numFmtId="0" fontId="84" fillId="0" borderId="0" xfId="0" applyFont="1" applyAlignment="1" applyProtection="1">
      <alignment vertical="center" readingOrder="2"/>
    </xf>
    <xf numFmtId="0" fontId="0" fillId="0" borderId="0" xfId="0" applyFont="1" applyAlignment="1">
      <alignment vertical="center" readingOrder="2"/>
    </xf>
    <xf numFmtId="0" fontId="77" fillId="0" borderId="0" xfId="0" applyFont="1" applyAlignment="1">
      <alignment horizontal="right" vertical="center" readingOrder="2"/>
    </xf>
    <xf numFmtId="0" fontId="85" fillId="0" borderId="0" xfId="0" applyFont="1" applyAlignment="1" applyProtection="1">
      <alignment vertical="center" readingOrder="2"/>
    </xf>
    <xf numFmtId="0" fontId="0" fillId="0" borderId="0" xfId="0" applyFont="1" applyAlignment="1">
      <alignment vertical="center"/>
    </xf>
    <xf numFmtId="0" fontId="77" fillId="0" borderId="0" xfId="0" applyFont="1" applyAlignment="1">
      <alignment vertical="center" readingOrder="1"/>
    </xf>
    <xf numFmtId="0" fontId="86" fillId="0" borderId="0" xfId="0" applyFont="1" applyAlignment="1" applyProtection="1">
      <alignment vertical="center" readingOrder="2"/>
    </xf>
    <xf numFmtId="0" fontId="0" fillId="0" borderId="0" xfId="0" applyAlignment="1" applyProtection="1">
      <alignment vertical="center"/>
    </xf>
    <xf numFmtId="0" fontId="32" fillId="0" borderId="0" xfId="0" applyFont="1" applyAlignment="1" applyProtection="1">
      <alignment vertical="center" readingOrder="2"/>
    </xf>
    <xf numFmtId="0" fontId="0" fillId="0" borderId="0" xfId="0" applyFont="1" applyAlignment="1">
      <alignment horizontal="center" vertical="center" readingOrder="2"/>
    </xf>
    <xf numFmtId="0" fontId="77" fillId="0" borderId="0" xfId="0" applyFont="1" applyAlignment="1" applyProtection="1">
      <alignment vertical="center"/>
    </xf>
    <xf numFmtId="0" fontId="41" fillId="0" borderId="0" xfId="0" applyFont="1" applyFill="1" applyBorder="1" applyAlignment="1">
      <alignment vertical="center" readingOrder="2"/>
    </xf>
    <xf numFmtId="0" fontId="0" fillId="0" borderId="21" xfId="0" applyFont="1" applyBorder="1" applyAlignment="1" applyProtection="1">
      <alignment horizontal="center" vertical="center" readingOrder="2"/>
    </xf>
    <xf numFmtId="0" fontId="0" fillId="0" borderId="21" xfId="0" applyFont="1" applyBorder="1" applyAlignment="1">
      <alignment vertical="center" readingOrder="2"/>
    </xf>
    <xf numFmtId="0" fontId="0" fillId="0" borderId="21" xfId="0" applyFont="1" applyBorder="1" applyAlignment="1" applyProtection="1">
      <alignment horizontal="center" vertical="center"/>
    </xf>
    <xf numFmtId="0" fontId="87" fillId="12" borderId="6" xfId="0" applyFont="1" applyFill="1" applyBorder="1" applyAlignment="1">
      <alignment horizontal="center" vertical="center" readingOrder="2"/>
    </xf>
    <xf numFmtId="0" fontId="87" fillId="12" borderId="20" xfId="0" applyFont="1" applyFill="1" applyBorder="1" applyAlignment="1">
      <alignment horizontal="center" vertical="center" readingOrder="2"/>
    </xf>
    <xf numFmtId="0" fontId="87" fillId="12" borderId="7" xfId="0" applyFont="1" applyFill="1" applyBorder="1" applyAlignment="1">
      <alignment vertical="center" readingOrder="2"/>
    </xf>
    <xf numFmtId="0" fontId="88" fillId="12" borderId="7" xfId="0" applyFont="1" applyFill="1" applyBorder="1" applyAlignment="1">
      <alignment horizontal="center" vertical="center"/>
    </xf>
    <xf numFmtId="0" fontId="77" fillId="13" borderId="44" xfId="0" applyFont="1" applyFill="1" applyBorder="1" applyAlignment="1">
      <alignment horizontal="center" vertical="center" wrapText="1" readingOrder="2"/>
    </xf>
    <xf numFmtId="0" fontId="0" fillId="0" borderId="7" xfId="0" applyFont="1" applyBorder="1" applyAlignment="1">
      <alignment vertical="center" readingOrder="2"/>
    </xf>
    <xf numFmtId="0" fontId="0" fillId="0" borderId="7" xfId="0" applyBorder="1" applyAlignment="1">
      <alignment vertical="center" readingOrder="2"/>
    </xf>
    <xf numFmtId="0" fontId="89" fillId="0" borderId="7" xfId="0" applyFont="1" applyBorder="1" applyAlignment="1">
      <alignment vertical="center"/>
    </xf>
    <xf numFmtId="0" fontId="77" fillId="13" borderId="44" xfId="0" applyFont="1" applyFill="1" applyBorder="1" applyAlignment="1">
      <alignment horizontal="center" vertical="center" wrapText="1"/>
    </xf>
    <xf numFmtId="0" fontId="77" fillId="13" borderId="29" xfId="0" applyFont="1" applyFill="1" applyBorder="1" applyAlignment="1">
      <alignment horizontal="center" vertical="center" wrapText="1" readingOrder="2"/>
    </xf>
    <xf numFmtId="0" fontId="77" fillId="13" borderId="29" xfId="0" applyFont="1" applyFill="1" applyBorder="1" applyAlignment="1">
      <alignment horizontal="center" vertical="center" wrapText="1"/>
    </xf>
    <xf numFmtId="0" fontId="77" fillId="13" borderId="35" xfId="0" applyFont="1" applyFill="1" applyBorder="1" applyAlignment="1">
      <alignment horizontal="center" vertical="center" wrapText="1" readingOrder="2"/>
    </xf>
    <xf numFmtId="0" fontId="0" fillId="0" borderId="7" xfId="0" applyBorder="1" applyAlignment="1">
      <alignment horizontal="right" vertical="center" readingOrder="2"/>
    </xf>
    <xf numFmtId="0" fontId="77" fillId="13" borderId="35" xfId="0" applyFont="1" applyFill="1" applyBorder="1" applyAlignment="1">
      <alignment horizontal="center" vertical="center" wrapText="1"/>
    </xf>
    <xf numFmtId="0" fontId="32" fillId="12" borderId="7" xfId="0" applyFont="1" applyFill="1" applyBorder="1" applyAlignment="1">
      <alignment vertical="center" wrapText="1" readingOrder="2"/>
    </xf>
    <xf numFmtId="0" fontId="0" fillId="12" borderId="7" xfId="0" applyFont="1" applyFill="1" applyBorder="1" applyAlignment="1">
      <alignment vertical="center"/>
    </xf>
    <xf numFmtId="0" fontId="0" fillId="12" borderId="7" xfId="0" applyFill="1" applyBorder="1" applyAlignment="1">
      <alignment vertical="center" readingOrder="2"/>
    </xf>
    <xf numFmtId="0" fontId="0" fillId="12" borderId="7" xfId="0" applyFill="1" applyBorder="1" applyAlignment="1">
      <alignment vertical="center"/>
    </xf>
    <xf numFmtId="0" fontId="77" fillId="13" borderId="7" xfId="0" applyFont="1" applyFill="1" applyBorder="1" applyAlignment="1">
      <alignment horizontal="center" vertical="center" readingOrder="2"/>
    </xf>
    <xf numFmtId="0" fontId="77" fillId="13" borderId="7" xfId="0" applyFont="1" applyFill="1" applyBorder="1" applyAlignment="1">
      <alignment horizontal="center" vertical="center"/>
    </xf>
    <xf numFmtId="0" fontId="90" fillId="0" borderId="7" xfId="0" applyFont="1" applyBorder="1" applyAlignment="1">
      <alignment vertical="center" readingOrder="2"/>
    </xf>
    <xf numFmtId="0" fontId="77" fillId="13" borderId="7" xfId="0" applyFont="1" applyFill="1" applyBorder="1" applyAlignment="1">
      <alignment horizontal="center" vertical="center" wrapText="1"/>
    </xf>
    <xf numFmtId="0" fontId="77" fillId="13" borderId="44" xfId="0" applyFont="1" applyFill="1" applyBorder="1" applyAlignment="1">
      <alignment horizontal="center" vertical="center" readingOrder="2"/>
    </xf>
    <xf numFmtId="0" fontId="90" fillId="0" borderId="7" xfId="0" applyFont="1" applyFill="1" applyBorder="1" applyAlignment="1">
      <alignment vertical="center" readingOrder="2"/>
    </xf>
    <xf numFmtId="0" fontId="77" fillId="13" borderId="29" xfId="0" applyFont="1" applyFill="1" applyBorder="1" applyAlignment="1">
      <alignment horizontal="center" vertical="center" readingOrder="2"/>
    </xf>
    <xf numFmtId="0" fontId="0" fillId="0" borderId="7" xfId="0" applyFont="1" applyBorder="1" applyAlignment="1">
      <alignment vertical="center"/>
    </xf>
    <xf numFmtId="0" fontId="0" fillId="0" borderId="44" xfId="0" applyFont="1" applyBorder="1" applyAlignment="1">
      <alignment horizontal="right" vertical="center"/>
    </xf>
    <xf numFmtId="0" fontId="90" fillId="0" borderId="44" xfId="0" applyFont="1" applyFill="1" applyBorder="1" applyAlignment="1">
      <alignment horizontal="center" vertical="center" readingOrder="2"/>
    </xf>
    <xf numFmtId="0" fontId="89" fillId="0" borderId="44" xfId="0" applyFont="1" applyBorder="1" applyAlignment="1">
      <alignment horizontal="left" vertical="center"/>
    </xf>
    <xf numFmtId="0" fontId="0" fillId="0" borderId="35" xfId="0" applyFont="1" applyBorder="1" applyAlignment="1">
      <alignment horizontal="right" vertical="center"/>
    </xf>
    <xf numFmtId="0" fontId="90" fillId="0" borderId="35" xfId="0" applyFont="1" applyFill="1" applyBorder="1" applyAlignment="1">
      <alignment horizontal="center" vertical="center" readingOrder="2"/>
    </xf>
    <xf numFmtId="0" fontId="89" fillId="0" borderId="35" xfId="0" applyFont="1" applyBorder="1" applyAlignment="1">
      <alignment horizontal="left" vertical="center"/>
    </xf>
    <xf numFmtId="0" fontId="77" fillId="13" borderId="35" xfId="0" applyFont="1" applyFill="1" applyBorder="1" applyAlignment="1">
      <alignment horizontal="center" vertical="center" readingOrder="2"/>
    </xf>
    <xf numFmtId="0" fontId="0" fillId="0" borderId="44" xfId="0" applyFont="1" applyBorder="1" applyAlignment="1">
      <alignment horizontal="right" vertical="center" readingOrder="2"/>
    </xf>
    <xf numFmtId="0" fontId="0" fillId="0" borderId="44" xfId="0" applyBorder="1" applyAlignment="1">
      <alignment horizontal="center" vertical="center" readingOrder="2"/>
    </xf>
    <xf numFmtId="0" fontId="0" fillId="0" borderId="35" xfId="0" applyFont="1" applyBorder="1" applyAlignment="1">
      <alignment horizontal="right" vertical="center" readingOrder="2"/>
    </xf>
    <xf numFmtId="0" fontId="0" fillId="0" borderId="35" xfId="0" applyBorder="1" applyAlignment="1">
      <alignment horizontal="center" vertical="center" readingOrder="2"/>
    </xf>
    <xf numFmtId="0" fontId="77" fillId="0" borderId="7" xfId="0" applyFont="1" applyBorder="1" applyAlignment="1">
      <alignment horizontal="center" vertical="center" wrapText="1" readingOrder="2"/>
    </xf>
    <xf numFmtId="0" fontId="91" fillId="0" borderId="7" xfId="0" applyFont="1" applyBorder="1" applyAlignment="1">
      <alignment horizontal="center" vertical="center" wrapText="1"/>
    </xf>
    <xf numFmtId="0" fontId="32" fillId="0" borderId="7" xfId="0" applyFont="1" applyBorder="1" applyAlignment="1">
      <alignment vertical="center" readingOrder="2"/>
    </xf>
    <xf numFmtId="0" fontId="91" fillId="0" borderId="7" xfId="0" applyFont="1" applyBorder="1" applyAlignment="1">
      <alignment vertical="center"/>
    </xf>
    <xf numFmtId="0" fontId="77" fillId="13" borderId="7" xfId="0" applyFont="1" applyFill="1" applyBorder="1" applyAlignment="1">
      <alignment vertical="center" wrapText="1"/>
    </xf>
    <xf numFmtId="0" fontId="88" fillId="12" borderId="6" xfId="0" applyFont="1" applyFill="1" applyBorder="1" applyAlignment="1">
      <alignment horizontal="center" vertical="center" wrapText="1"/>
    </xf>
    <xf numFmtId="0" fontId="88" fillId="12" borderId="20" xfId="0" applyFont="1" applyFill="1" applyBorder="1" applyAlignment="1">
      <alignment horizontal="center" vertical="center" wrapText="1"/>
    </xf>
    <xf numFmtId="0" fontId="77" fillId="13" borderId="7" xfId="0" applyFont="1" applyFill="1" applyBorder="1" applyAlignment="1">
      <alignment horizontal="center" vertical="center" wrapText="1" readingOrder="2"/>
    </xf>
    <xf numFmtId="0" fontId="77" fillId="0" borderId="6" xfId="0" applyFont="1" applyBorder="1" applyAlignment="1">
      <alignment horizontal="center" vertical="center" readingOrder="2"/>
    </xf>
    <xf numFmtId="0" fontId="77" fillId="0" borderId="3" xfId="0" applyFont="1" applyBorder="1" applyAlignment="1">
      <alignment horizontal="center" vertical="center" readingOrder="2"/>
    </xf>
    <xf numFmtId="0" fontId="77" fillId="0" borderId="20" xfId="0" applyFont="1" applyBorder="1" applyAlignment="1">
      <alignment horizontal="center" vertical="center" readingOrder="2"/>
    </xf>
    <xf numFmtId="0" fontId="77" fillId="0" borderId="7" xfId="0" applyFont="1" applyBorder="1" applyAlignment="1">
      <alignment vertical="center" readingOrder="2"/>
    </xf>
    <xf numFmtId="0" fontId="3" fillId="0" borderId="7" xfId="0" applyFont="1" applyBorder="1" applyAlignment="1">
      <alignment vertical="center" readingOrder="2"/>
    </xf>
    <xf numFmtId="0" fontId="92" fillId="12" borderId="6" xfId="0" applyFont="1" applyFill="1" applyBorder="1" applyAlignment="1">
      <alignment horizontal="center" vertical="center" readingOrder="2"/>
    </xf>
    <xf numFmtId="0" fontId="92" fillId="12" borderId="20" xfId="0" applyFont="1" applyFill="1" applyBorder="1" applyAlignment="1">
      <alignment horizontal="center" vertical="center" readingOrder="2"/>
    </xf>
    <xf numFmtId="0" fontId="92" fillId="12" borderId="7" xfId="0" applyFont="1" applyFill="1" applyBorder="1" applyAlignment="1">
      <alignment vertical="center" readingOrder="2"/>
    </xf>
    <xf numFmtId="0" fontId="88" fillId="12" borderId="6" xfId="0" applyFont="1" applyFill="1" applyBorder="1" applyAlignment="1">
      <alignment horizontal="center" vertical="center"/>
    </xf>
    <xf numFmtId="0" fontId="88" fillId="12" borderId="20" xfId="0" applyFont="1" applyFill="1" applyBorder="1" applyAlignment="1">
      <alignment horizontal="center" vertical="center"/>
    </xf>
    <xf numFmtId="0" fontId="83" fillId="13" borderId="7" xfId="0" applyFont="1" applyFill="1" applyBorder="1" applyAlignment="1">
      <alignment horizontal="center" vertical="center" wrapText="1" readingOrder="2"/>
    </xf>
    <xf numFmtId="0" fontId="32" fillId="0" borderId="29" xfId="0" applyFont="1" applyBorder="1" applyAlignment="1">
      <alignment vertical="center" readingOrder="2"/>
    </xf>
    <xf numFmtId="0" fontId="0" fillId="0" borderId="29" xfId="0" applyBorder="1" applyAlignment="1">
      <alignment vertical="center" readingOrder="2"/>
    </xf>
    <xf numFmtId="0" fontId="93" fillId="0" borderId="7" xfId="0" applyFont="1" applyBorder="1" applyAlignment="1">
      <alignment vertical="center"/>
    </xf>
    <xf numFmtId="0" fontId="0" fillId="0" borderId="44" xfId="0" applyFont="1" applyBorder="1" applyAlignment="1">
      <alignment vertical="center" readingOrder="2"/>
    </xf>
    <xf numFmtId="0" fontId="0" fillId="0" borderId="44" xfId="0" applyBorder="1" applyAlignment="1">
      <alignment vertical="center" readingOrder="2"/>
    </xf>
    <xf numFmtId="0" fontId="89" fillId="0" borderId="44" xfId="0" applyFont="1" applyBorder="1" applyAlignment="1">
      <alignment vertical="center"/>
    </xf>
    <xf numFmtId="0" fontId="32" fillId="0" borderId="7" xfId="0" applyFont="1" applyBorder="1" applyAlignment="1">
      <alignment horizontal="right" vertical="center" readingOrder="2"/>
    </xf>
    <xf numFmtId="0" fontId="93" fillId="0" borderId="44" xfId="0" applyFont="1" applyBorder="1" applyAlignment="1">
      <alignment vertical="center"/>
    </xf>
    <xf numFmtId="0" fontId="82" fillId="0" borderId="7" xfId="0" applyFont="1" applyBorder="1" applyAlignment="1">
      <alignment vertical="center" readingOrder="2"/>
    </xf>
    <xf numFmtId="0" fontId="94" fillId="12" borderId="7" xfId="0" applyFont="1" applyFill="1" applyBorder="1" applyAlignment="1">
      <alignment vertical="center" wrapText="1" readingOrder="2"/>
    </xf>
    <xf numFmtId="0" fontId="82" fillId="0" borderId="7" xfId="0" applyFont="1" applyBorder="1" applyAlignment="1">
      <alignment vertical="center" wrapText="1" readingOrder="2"/>
    </xf>
    <xf numFmtId="0" fontId="77" fillId="13" borderId="29" xfId="0" applyFont="1" applyFill="1" applyBorder="1" applyAlignment="1">
      <alignment horizontal="center" vertical="center"/>
    </xf>
    <xf numFmtId="0" fontId="77" fillId="13" borderId="35" xfId="0" applyFont="1" applyFill="1" applyBorder="1" applyAlignment="1">
      <alignment horizontal="center" vertical="center"/>
    </xf>
    <xf numFmtId="0" fontId="83" fillId="0" borderId="0" xfId="0" applyFont="1" applyAlignment="1">
      <alignment horizontal="right" vertical="center" readingOrder="2"/>
    </xf>
    <xf numFmtId="0" fontId="83" fillId="0" borderId="0" xfId="0" applyFont="1" applyAlignment="1">
      <alignment vertical="center" readingOrder="2"/>
    </xf>
    <xf numFmtId="0" fontId="77" fillId="0" borderId="0" xfId="0" applyFont="1" applyAlignment="1">
      <alignment vertical="center" readingOrder="2"/>
    </xf>
    <xf numFmtId="0" fontId="82" fillId="0" borderId="0" xfId="0" applyFont="1" applyAlignment="1">
      <alignment readingOrder="2"/>
    </xf>
    <xf numFmtId="0" fontId="0" fillId="0" borderId="0" xfId="0" applyAlignment="1">
      <alignment readingOrder="2"/>
    </xf>
    <xf numFmtId="0" fontId="26" fillId="0" borderId="0" xfId="0" applyFont="1" applyAlignment="1">
      <alignment horizontal="center" vertical="center" wrapText="1" readingOrder="2"/>
    </xf>
  </cellXfs>
  <cellStyles count="13">
    <cellStyle name="Currency" xfId="3" builtinId="4"/>
    <cellStyle name="Normal" xfId="0" builtinId="0"/>
    <cellStyle name="Normal 2" xfId="1" xr:uid="{00000000-0005-0000-0000-000002000000}"/>
    <cellStyle name="Normal 2 2" xfId="6" xr:uid="{00000000-0005-0000-0000-000003000000}"/>
    <cellStyle name="Normal 2 3" xfId="4" xr:uid="{00000000-0005-0000-0000-000004000000}"/>
    <cellStyle name="Normal 3" xfId="10" xr:uid="{A5A4976D-1086-40B5-8311-9720E9098511}"/>
    <cellStyle name="Normal 3 3 2" xfId="8" xr:uid="{00000000-0005-0000-0000-000005000000}"/>
    <cellStyle name="Normal 3 3 2 2 2" xfId="5" xr:uid="{00000000-0005-0000-0000-000006000000}"/>
    <cellStyle name="Normal 4" xfId="9" xr:uid="{00000000-0005-0000-0000-000007000000}"/>
    <cellStyle name="Normal 4 2" xfId="2" xr:uid="{00000000-0005-0000-0000-000008000000}"/>
    <cellStyle name="Normal 9 3 4" xfId="7" xr:uid="{00000000-0005-0000-0000-000009000000}"/>
    <cellStyle name="Normal_الكمب اجمالي الكميات" xfId="11" xr:uid="{E0CBCCDD-5D3D-4A00-9B2C-641A4D61AF5F}"/>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457200</xdr:colOff>
      <xdr:row>13</xdr:row>
      <xdr:rowOff>127000</xdr:rowOff>
    </xdr:from>
    <xdr:to>
      <xdr:col>24</xdr:col>
      <xdr:colOff>38100</xdr:colOff>
      <xdr:row>48</xdr:row>
      <xdr:rowOff>7793</xdr:rowOff>
    </xdr:to>
    <xdr:sp macro="" textlink="">
      <xdr:nvSpPr>
        <xdr:cNvPr id="2" name="Text Box 2">
          <a:extLst>
            <a:ext uri="{FF2B5EF4-FFF2-40B4-BE49-F238E27FC236}">
              <a16:creationId xmlns:a16="http://schemas.microsoft.com/office/drawing/2014/main" id="{8BC61D78-7664-4724-8D88-9DA98417EC0D}"/>
            </a:ext>
          </a:extLst>
        </xdr:cNvPr>
        <xdr:cNvSpPr txBox="1">
          <a:spLocks noChangeArrowheads="1"/>
        </xdr:cNvSpPr>
      </xdr:nvSpPr>
      <xdr:spPr bwMode="auto">
        <a:xfrm>
          <a:off x="1676400" y="2520950"/>
          <a:ext cx="12992100" cy="6326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3600" b="1" i="0" u="none" strike="noStrike" baseline="0">
              <a:solidFill>
                <a:srgbClr val="00095D"/>
              </a:solidFill>
              <a:latin typeface="Calibri"/>
              <a:cs typeface="Calibri"/>
            </a:rPr>
            <a:t>REHABILITITION</a:t>
          </a:r>
          <a:r>
            <a:rPr lang="en-US" sz="3600" b="1" i="0" u="none" strike="noStrike" baseline="0">
              <a:solidFill>
                <a:srgbClr val="FF095D"/>
              </a:solidFill>
              <a:latin typeface="Calibri"/>
              <a:cs typeface="Calibri"/>
            </a:rPr>
            <a:t> </a:t>
          </a:r>
          <a:r>
            <a:rPr lang="en-US" sz="3600" b="1" i="0" u="none" strike="noStrike" baseline="0">
              <a:solidFill>
                <a:srgbClr val="00095D"/>
              </a:solidFill>
              <a:latin typeface="+mn-lt"/>
              <a:cs typeface="Calibri"/>
            </a:rPr>
            <a:t>OF Al-THAWBANI WATER PROJECT</a:t>
          </a:r>
        </a:p>
        <a:p>
          <a:pPr algn="ctr" rtl="0">
            <a:defRPr sz="1000"/>
          </a:pPr>
          <a:r>
            <a:rPr lang="en-US" sz="2000" b="0" i="0" u="none" strike="noStrike" baseline="0">
              <a:solidFill>
                <a:srgbClr val="FF0000"/>
              </a:solidFill>
              <a:latin typeface="Calibri"/>
              <a:cs typeface="Calibri"/>
            </a:rPr>
            <a:t>Annex C</a:t>
          </a:r>
          <a:endParaRPr lang="en-US" sz="1600" b="0" i="0" u="none" strike="noStrike" baseline="0">
            <a:solidFill>
              <a:srgbClr val="000000"/>
            </a:solidFill>
            <a:latin typeface="Calibri"/>
            <a:cs typeface="Calibri"/>
          </a:endParaRPr>
        </a:p>
        <a:p>
          <a:pPr algn="ctr" rtl="0">
            <a:defRPr sz="1000"/>
          </a:pPr>
          <a:r>
            <a:rPr lang="en-US" sz="2000" b="1" i="0" u="none" strike="noStrike" baseline="0">
              <a:solidFill>
                <a:srgbClr val="FF095D"/>
              </a:solidFill>
              <a:latin typeface="Arial"/>
              <a:cs typeface="Arial"/>
            </a:rPr>
            <a:t> </a:t>
          </a:r>
          <a:endParaRPr lang="en-US" sz="11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Calibri"/>
              <a:cs typeface="Calibri"/>
            </a:rPr>
            <a:t>MOCHA DISTRICT, TAIZ GOVERNORATE</a:t>
          </a:r>
          <a:endParaRPr lang="en-US" sz="1800" b="0" i="0" u="none" strike="noStrike" baseline="0">
            <a:solidFill>
              <a:srgbClr val="000000"/>
            </a:solidFill>
            <a:latin typeface="Calibri"/>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4000" b="0" i="0" u="none" strike="noStrike" baseline="0">
              <a:solidFill>
                <a:srgbClr val="899900"/>
              </a:solidFill>
              <a:latin typeface="+mn-lt"/>
              <a:ea typeface="+mn-ea"/>
              <a:cs typeface="Calibri"/>
            </a:rPr>
            <a:t>SOLAR SYSTEM,PUMPING LINE,WATER NETWORK,  AND CIVIL WORKS</a:t>
          </a:r>
        </a:p>
        <a:p>
          <a:pPr algn="ctr" rtl="0">
            <a:defRPr sz="1000"/>
          </a:pPr>
          <a:r>
            <a:rPr lang="en-US" sz="3600" b="0" i="0" u="none" strike="noStrike" baseline="0">
              <a:solidFill>
                <a:srgbClr val="000000"/>
              </a:solidFill>
              <a:latin typeface="Calibri"/>
              <a:cs typeface="Calibri"/>
            </a:rPr>
            <a:t> </a:t>
          </a:r>
          <a:endParaRPr lang="en-US" sz="1800" b="0" i="0" u="none" strike="noStrike" baseline="0">
            <a:solidFill>
              <a:srgbClr val="000000"/>
            </a:solidFill>
            <a:latin typeface="Calibri"/>
            <a:cs typeface="Calibri"/>
          </a:endParaRPr>
        </a:p>
        <a:p>
          <a:pPr algn="ctr" rtl="0">
            <a:defRPr sz="1000"/>
          </a:pPr>
          <a:r>
            <a:rPr lang="en-US" sz="3600" b="0" i="0" u="none" strike="noStrike" baseline="0">
              <a:solidFill>
                <a:srgbClr val="5B9BD5"/>
              </a:solidFill>
              <a:latin typeface="Arial"/>
              <a:cs typeface="Arial"/>
            </a:rPr>
            <a:t>إ</a:t>
          </a:r>
          <a:r>
            <a:rPr lang="en-US" sz="4000" b="0" i="0" u="none" strike="noStrike" baseline="0">
              <a:solidFill>
                <a:srgbClr val="5B9BD5"/>
              </a:solidFill>
              <a:latin typeface="Arial"/>
              <a:cs typeface="Arial"/>
            </a:rPr>
            <a:t>عادة تأهيل </a:t>
          </a:r>
          <a:r>
            <a:rPr lang="ar-YE" sz="4000" b="0" i="0" u="none" strike="noStrike" baseline="0">
              <a:solidFill>
                <a:srgbClr val="5B9BD5"/>
              </a:solidFill>
              <a:latin typeface="Arial"/>
              <a:cs typeface="Arial"/>
            </a:rPr>
            <a:t>مشروع مياه الثوباني</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Arial"/>
              <a:cs typeface="Arial"/>
            </a:rPr>
            <a:t>مديرية ال</a:t>
          </a:r>
          <a:r>
            <a:rPr lang="ar-KW" sz="4000" b="0" i="0" u="none" strike="noStrike" baseline="0">
              <a:solidFill>
                <a:srgbClr val="000000"/>
              </a:solidFill>
              <a:latin typeface="Arial"/>
              <a:cs typeface="Arial"/>
            </a:rPr>
            <a:t>مخاء</a:t>
          </a:r>
          <a:r>
            <a:rPr lang="en-US" sz="4000" b="0" i="0" u="none" strike="noStrike" baseline="0">
              <a:solidFill>
                <a:srgbClr val="000000"/>
              </a:solidFill>
              <a:latin typeface="Arial"/>
              <a:cs typeface="Arial"/>
            </a:rPr>
            <a:t>, محافظة تعز</a:t>
          </a:r>
          <a:endParaRPr lang="en-US" sz="1800" b="0" i="0" u="none" strike="noStrike" baseline="0">
            <a:solidFill>
              <a:srgbClr val="000000"/>
            </a:solidFill>
            <a:latin typeface="Calibri"/>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ar-YE" sz="4000" b="0" i="0" u="none" strike="noStrike" baseline="0">
              <a:solidFill>
                <a:srgbClr val="6A9A14"/>
              </a:solidFill>
              <a:latin typeface="Arial"/>
              <a:ea typeface="+mn-ea"/>
              <a:cs typeface="Arial"/>
            </a:rPr>
            <a:t>اع</a:t>
          </a:r>
          <a:r>
            <a:rPr lang="en-US" sz="4000" b="0" i="0" u="none" strike="noStrike" baseline="0">
              <a:solidFill>
                <a:srgbClr val="6A9A14"/>
              </a:solidFill>
              <a:latin typeface="Arial"/>
              <a:ea typeface="+mn-ea"/>
              <a:cs typeface="Arial"/>
            </a:rPr>
            <a:t>مال</a:t>
          </a:r>
          <a:r>
            <a:rPr lang="ar-KW" sz="4000" b="0" i="0" u="none" strike="noStrike" baseline="0">
              <a:solidFill>
                <a:srgbClr val="6A9A14"/>
              </a:solidFill>
              <a:latin typeface="Arial"/>
              <a:ea typeface="+mn-ea"/>
              <a:cs typeface="Arial"/>
            </a:rPr>
            <a:t> منظومة طاقة شمسية </a:t>
          </a:r>
          <a:r>
            <a:rPr lang="ar-YE" sz="4000" b="0" i="0" u="none" strike="noStrike" baseline="0">
              <a:solidFill>
                <a:srgbClr val="6A9A14"/>
              </a:solidFill>
              <a:latin typeface="Arial"/>
              <a:ea typeface="+mn-ea"/>
              <a:cs typeface="Arial"/>
            </a:rPr>
            <a:t>وخط الضح وشبكة </a:t>
          </a:r>
          <a:r>
            <a:rPr lang="ar-KW" sz="4000" b="0" i="0" u="none" strike="noStrike" baseline="0">
              <a:solidFill>
                <a:srgbClr val="6A9A14"/>
              </a:solidFill>
              <a:latin typeface="Arial"/>
              <a:ea typeface="+mn-ea"/>
              <a:cs typeface="Arial"/>
            </a:rPr>
            <a:t>المياه و</a:t>
          </a:r>
          <a:r>
            <a:rPr lang="ar-YE" sz="4000" b="0" i="0" u="none" strike="noStrike" baseline="0">
              <a:solidFill>
                <a:srgbClr val="6A9A14"/>
              </a:solidFill>
              <a:latin typeface="Arial"/>
              <a:ea typeface="+mn-ea"/>
              <a:cs typeface="Arial"/>
            </a:rPr>
            <a:t>أعمال مدنية</a:t>
          </a:r>
          <a:r>
            <a:rPr lang="ar-KW" sz="4000" b="0" i="0" u="none" strike="noStrike" baseline="0">
              <a:solidFill>
                <a:srgbClr val="6A9A14"/>
              </a:solidFill>
              <a:latin typeface="Arial"/>
              <a:ea typeface="+mn-ea"/>
              <a:cs typeface="Arial"/>
            </a:rPr>
            <a:t> </a:t>
          </a:r>
          <a:endParaRPr lang="en-US" sz="4000" b="0" i="0" u="none" strike="noStrike" baseline="0">
            <a:solidFill>
              <a:srgbClr val="6A9A14"/>
            </a:solidFill>
            <a:latin typeface="Arial"/>
            <a:ea typeface="+mn-ea"/>
            <a:cs typeface="Arial"/>
          </a:endParaRPr>
        </a:p>
        <a:p>
          <a:pPr algn="ctr" rtl="0">
            <a:defRPr sz="1000"/>
          </a:pPr>
          <a:r>
            <a:rPr lang="ar-KW" sz="4000" b="0" i="0" u="none" strike="noStrike" baseline="0">
              <a:solidFill>
                <a:srgbClr val="6A9A14"/>
              </a:solidFill>
              <a:latin typeface="Arial"/>
              <a:cs typeface="Arial"/>
            </a:rPr>
            <a:t> </a:t>
          </a:r>
          <a:endParaRPr lang="en-US" sz="1800" b="0" i="0" u="none" strike="noStrike" baseline="0">
            <a:solidFill>
              <a:srgbClr val="000000"/>
            </a:solidFill>
            <a:latin typeface="Calibri"/>
            <a:cs typeface="Calibri"/>
          </a:endParaRPr>
        </a:p>
        <a:p>
          <a:pPr algn="ctr" rtl="0">
            <a:defRPr sz="1000"/>
          </a:pPr>
          <a:r>
            <a:rPr lang="en-US" sz="1800" b="0" i="0" u="none" strike="noStrike" baseline="0">
              <a:solidFill>
                <a:srgbClr val="000000"/>
              </a:solidFill>
              <a:latin typeface="Calibri"/>
              <a:cs typeface="Calibri"/>
            </a:rPr>
            <a:t> </a:t>
          </a:r>
          <a:endParaRPr lang="en-US" sz="1100" b="0" i="0" u="none" strike="noStrike" baseline="0">
            <a:solidFill>
              <a:srgbClr val="000000"/>
            </a:solidFill>
            <a:latin typeface="Calibri"/>
            <a:cs typeface="Calibri"/>
          </a:endParaRPr>
        </a:p>
      </xdr:txBody>
    </xdr:sp>
    <xdr:clientData/>
  </xdr:twoCellAnchor>
  <xdr:twoCellAnchor>
    <xdr:from>
      <xdr:col>0</xdr:col>
      <xdr:colOff>584200</xdr:colOff>
      <xdr:row>1</xdr:row>
      <xdr:rowOff>50800</xdr:rowOff>
    </xdr:from>
    <xdr:to>
      <xdr:col>7</xdr:col>
      <xdr:colOff>330200</xdr:colOff>
      <xdr:row>68</xdr:row>
      <xdr:rowOff>50800</xdr:rowOff>
    </xdr:to>
    <xdr:grpSp>
      <xdr:nvGrpSpPr>
        <xdr:cNvPr id="3" name="Group 2">
          <a:extLst>
            <a:ext uri="{FF2B5EF4-FFF2-40B4-BE49-F238E27FC236}">
              <a16:creationId xmlns:a16="http://schemas.microsoft.com/office/drawing/2014/main" id="{24A33FA8-EF5F-4CED-B501-C41D7745A88C}"/>
            </a:ext>
          </a:extLst>
        </xdr:cNvPr>
        <xdr:cNvGrpSpPr/>
      </xdr:nvGrpSpPr>
      <xdr:grpSpPr>
        <a:xfrm>
          <a:off x="584200" y="235527"/>
          <a:ext cx="4029364" cy="12376728"/>
          <a:chOff x="0" y="0"/>
          <a:chExt cx="2133597" cy="9125712"/>
        </a:xfrm>
      </xdr:grpSpPr>
      <xdr:sp macro="" textlink="">
        <xdr:nvSpPr>
          <xdr:cNvPr id="4" name="Rectangle 3">
            <a:extLst>
              <a:ext uri="{FF2B5EF4-FFF2-40B4-BE49-F238E27FC236}">
                <a16:creationId xmlns:a16="http://schemas.microsoft.com/office/drawing/2014/main" id="{DB3DA8F2-0AE2-448B-8ECF-8C3FE06BC5BD}"/>
              </a:ext>
            </a:extLst>
          </xdr:cNvPr>
          <xdr:cNvSpPr/>
        </xdr:nvSpPr>
        <xdr:spPr>
          <a:xfrm>
            <a:off x="0" y="0"/>
            <a:ext cx="194535" cy="9125712"/>
          </a:xfrm>
          <a:prstGeom prst="rect">
            <a:avLst/>
          </a:prstGeom>
          <a:solidFill>
            <a:srgbClr val="00095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 name="Pentagon 4">
            <a:extLst>
              <a:ext uri="{FF2B5EF4-FFF2-40B4-BE49-F238E27FC236}">
                <a16:creationId xmlns:a16="http://schemas.microsoft.com/office/drawing/2014/main" id="{DF133B4F-6343-4EA9-91F6-0BCAAF426B38}"/>
              </a:ext>
            </a:extLst>
          </xdr:cNvPr>
          <xdr:cNvSpPr/>
        </xdr:nvSpPr>
        <xdr:spPr>
          <a:xfrm>
            <a:off x="65469" y="105017"/>
            <a:ext cx="2002047" cy="588279"/>
          </a:xfrm>
          <a:prstGeom prst="homePlate">
            <a:avLst/>
          </a:prstGeom>
          <a:solidFill>
            <a:srgbClr val="89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182880" bIns="0" numCol="1" spcCol="0" rtlCol="0" fromWordArt="0" anchor="ctr" anchorCtr="0" forceAA="0" compatLnSpc="1">
            <a:prstTxWarp prst="textNoShape">
              <a:avLst/>
            </a:prstTxWarp>
            <a:noAutofit/>
          </a:bodyPr>
          <a:lstStyle/>
          <a:p>
            <a:pPr marL="0" marR="0" lvl="0" indent="0" algn="r" defTabSz="914400" rtl="0" eaLnBrk="1" fontAlgn="auto" latinLnBrk="0" hangingPunct="1">
              <a:lnSpc>
                <a:spcPct val="100000"/>
              </a:lnSpc>
              <a:spcBef>
                <a:spcPts val="0"/>
              </a:spcBef>
              <a:spcAft>
                <a:spcPts val="0"/>
              </a:spcAft>
              <a:buClrTx/>
              <a:buSzTx/>
              <a:buFontTx/>
              <a:buNone/>
              <a:tabLst/>
              <a:defRPr/>
            </a:pPr>
            <a:r>
              <a:rPr lang="en-US" sz="1200" b="0" i="0" baseline="0">
                <a:solidFill>
                  <a:schemeClr val="lt1"/>
                </a:solidFill>
                <a:effectLst/>
                <a:latin typeface="+mn-lt"/>
                <a:ea typeface="+mn-ea"/>
                <a:cs typeface="+mn-cs"/>
              </a:rPr>
              <a:t>Project cover page</a:t>
            </a:r>
            <a:endParaRPr lang="en-US" sz="1200">
              <a:effectLst/>
              <a:ea typeface="Times New Roman" panose="02020603050405020304" pitchFamily="18" charset="0"/>
              <a:cs typeface="Arial" panose="020B0604020202020204" pitchFamily="34" charset="0"/>
            </a:endParaRPr>
          </a:p>
        </xdr:txBody>
      </xdr:sp>
      <xdr:grpSp>
        <xdr:nvGrpSpPr>
          <xdr:cNvPr id="6" name="Group 5">
            <a:extLst>
              <a:ext uri="{FF2B5EF4-FFF2-40B4-BE49-F238E27FC236}">
                <a16:creationId xmlns:a16="http://schemas.microsoft.com/office/drawing/2014/main" id="{F9B6494D-1439-4D7A-98D2-905D195B7E58}"/>
              </a:ext>
            </a:extLst>
          </xdr:cNvPr>
          <xdr:cNvGrpSpPr/>
        </xdr:nvGrpSpPr>
        <xdr:grpSpPr>
          <a:xfrm>
            <a:off x="76200" y="4210052"/>
            <a:ext cx="2057397" cy="4910329"/>
            <a:chOff x="80645" y="4211812"/>
            <a:chExt cx="1306271" cy="3121026"/>
          </a:xfrm>
        </xdr:grpSpPr>
        <xdr:grpSp>
          <xdr:nvGrpSpPr>
            <xdr:cNvPr id="7" name="Group 6">
              <a:extLst>
                <a:ext uri="{FF2B5EF4-FFF2-40B4-BE49-F238E27FC236}">
                  <a16:creationId xmlns:a16="http://schemas.microsoft.com/office/drawing/2014/main" id="{14998BF8-29D3-4F85-8916-F3CAFCD003DD}"/>
                </a:ext>
              </a:extLst>
            </xdr:cNvPr>
            <xdr:cNvGrpSpPr>
              <a:grpSpLocks noChangeAspect="1"/>
            </xdr:cNvGrpSpPr>
          </xdr:nvGrpSpPr>
          <xdr:grpSpPr>
            <a:xfrm>
              <a:off x="141062" y="4211812"/>
              <a:ext cx="1047750" cy="3121026"/>
              <a:chOff x="141062" y="4211812"/>
              <a:chExt cx="1047750" cy="3121026"/>
            </a:xfrm>
          </xdr:grpSpPr>
          <xdr:sp macro="" textlink="">
            <xdr:nvSpPr>
              <xdr:cNvPr id="20" name="Freeform 20">
                <a:extLst>
                  <a:ext uri="{FF2B5EF4-FFF2-40B4-BE49-F238E27FC236}">
                    <a16:creationId xmlns:a16="http://schemas.microsoft.com/office/drawing/2014/main" id="{25231BC4-693E-42AC-A048-93958B425218}"/>
                  </a:ext>
                </a:extLst>
              </xdr:cNvPr>
              <xdr:cNvSpPr>
                <a:spLocks/>
              </xdr:cNvSpPr>
            </xdr:nvSpPr>
            <xdr:spPr bwMode="auto">
              <a:xfrm>
                <a:off x="369662" y="6216825"/>
                <a:ext cx="193675" cy="698500"/>
              </a:xfrm>
              <a:custGeom>
                <a:avLst/>
                <a:gdLst>
                  <a:gd name="T0" fmla="*/ 0 w 122"/>
                  <a:gd name="T1" fmla="*/ 0 h 440"/>
                  <a:gd name="T2" fmla="*/ 39 w 122"/>
                  <a:gd name="T3" fmla="*/ 152 h 440"/>
                  <a:gd name="T4" fmla="*/ 84 w 122"/>
                  <a:gd name="T5" fmla="*/ 304 h 440"/>
                  <a:gd name="T6" fmla="*/ 122 w 122"/>
                  <a:gd name="T7" fmla="*/ 417 h 440"/>
                  <a:gd name="T8" fmla="*/ 122 w 122"/>
                  <a:gd name="T9" fmla="*/ 440 h 440"/>
                  <a:gd name="T10" fmla="*/ 76 w 122"/>
                  <a:gd name="T11" fmla="*/ 306 h 440"/>
                  <a:gd name="T12" fmla="*/ 39 w 122"/>
                  <a:gd name="T13" fmla="*/ 180 h 440"/>
                  <a:gd name="T14" fmla="*/ 6 w 122"/>
                  <a:gd name="T15" fmla="*/ 53 h 440"/>
                  <a:gd name="T16" fmla="*/ 0 w 122"/>
                  <a:gd name="T17" fmla="*/ 0 h 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2" h="440">
                    <a:moveTo>
                      <a:pt x="0" y="0"/>
                    </a:moveTo>
                    <a:lnTo>
                      <a:pt x="39" y="152"/>
                    </a:lnTo>
                    <a:lnTo>
                      <a:pt x="84" y="304"/>
                    </a:lnTo>
                    <a:lnTo>
                      <a:pt x="122" y="417"/>
                    </a:lnTo>
                    <a:lnTo>
                      <a:pt x="122" y="440"/>
                    </a:lnTo>
                    <a:lnTo>
                      <a:pt x="76" y="306"/>
                    </a:lnTo>
                    <a:lnTo>
                      <a:pt x="39" y="180"/>
                    </a:lnTo>
                    <a:lnTo>
                      <a:pt x="6" y="5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1" name="Freeform 21">
                <a:extLst>
                  <a:ext uri="{FF2B5EF4-FFF2-40B4-BE49-F238E27FC236}">
                    <a16:creationId xmlns:a16="http://schemas.microsoft.com/office/drawing/2014/main" id="{BE7D8B83-CB31-4FF9-B6FA-02F27EB60A9F}"/>
                  </a:ext>
                </a:extLst>
              </xdr:cNvPr>
              <xdr:cNvSpPr>
                <a:spLocks/>
              </xdr:cNvSpPr>
            </xdr:nvSpPr>
            <xdr:spPr bwMode="auto">
              <a:xfrm>
                <a:off x="572862" y="6905800"/>
                <a:ext cx="184150" cy="427038"/>
              </a:xfrm>
              <a:custGeom>
                <a:avLst/>
                <a:gdLst>
                  <a:gd name="T0" fmla="*/ 0 w 116"/>
                  <a:gd name="T1" fmla="*/ 0 h 269"/>
                  <a:gd name="T2" fmla="*/ 8 w 116"/>
                  <a:gd name="T3" fmla="*/ 19 h 269"/>
                  <a:gd name="T4" fmla="*/ 37 w 116"/>
                  <a:gd name="T5" fmla="*/ 93 h 269"/>
                  <a:gd name="T6" fmla="*/ 67 w 116"/>
                  <a:gd name="T7" fmla="*/ 167 h 269"/>
                  <a:gd name="T8" fmla="*/ 116 w 116"/>
                  <a:gd name="T9" fmla="*/ 269 h 269"/>
                  <a:gd name="T10" fmla="*/ 108 w 116"/>
                  <a:gd name="T11" fmla="*/ 269 h 269"/>
                  <a:gd name="T12" fmla="*/ 60 w 116"/>
                  <a:gd name="T13" fmla="*/ 169 h 269"/>
                  <a:gd name="T14" fmla="*/ 30 w 116"/>
                  <a:gd name="T15" fmla="*/ 98 h 269"/>
                  <a:gd name="T16" fmla="*/ 1 w 116"/>
                  <a:gd name="T17" fmla="*/ 25 h 269"/>
                  <a:gd name="T18" fmla="*/ 0 w 116"/>
                  <a:gd name="T19" fmla="*/ 0 h 2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6" h="269">
                    <a:moveTo>
                      <a:pt x="0" y="0"/>
                    </a:moveTo>
                    <a:lnTo>
                      <a:pt x="8" y="19"/>
                    </a:lnTo>
                    <a:lnTo>
                      <a:pt x="37" y="93"/>
                    </a:lnTo>
                    <a:lnTo>
                      <a:pt x="67" y="167"/>
                    </a:lnTo>
                    <a:lnTo>
                      <a:pt x="116" y="269"/>
                    </a:lnTo>
                    <a:lnTo>
                      <a:pt x="108" y="269"/>
                    </a:lnTo>
                    <a:lnTo>
                      <a:pt x="60" y="169"/>
                    </a:lnTo>
                    <a:lnTo>
                      <a:pt x="30" y="98"/>
                    </a:lnTo>
                    <a:lnTo>
                      <a:pt x="1" y="2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2" name="Freeform 22">
                <a:extLst>
                  <a:ext uri="{FF2B5EF4-FFF2-40B4-BE49-F238E27FC236}">
                    <a16:creationId xmlns:a16="http://schemas.microsoft.com/office/drawing/2014/main" id="{44AA1BBD-49DB-4D77-96DA-05A550A6ED25}"/>
                  </a:ext>
                </a:extLst>
              </xdr:cNvPr>
              <xdr:cNvSpPr>
                <a:spLocks/>
              </xdr:cNvSpPr>
            </xdr:nvSpPr>
            <xdr:spPr bwMode="auto">
              <a:xfrm>
                <a:off x="141062" y="4211812"/>
                <a:ext cx="222250" cy="2019300"/>
              </a:xfrm>
              <a:custGeom>
                <a:avLst/>
                <a:gdLst>
                  <a:gd name="T0" fmla="*/ 0 w 140"/>
                  <a:gd name="T1" fmla="*/ 0 h 1272"/>
                  <a:gd name="T2" fmla="*/ 0 w 140"/>
                  <a:gd name="T3" fmla="*/ 0 h 1272"/>
                  <a:gd name="T4" fmla="*/ 1 w 140"/>
                  <a:gd name="T5" fmla="*/ 79 h 1272"/>
                  <a:gd name="T6" fmla="*/ 3 w 140"/>
                  <a:gd name="T7" fmla="*/ 159 h 1272"/>
                  <a:gd name="T8" fmla="*/ 12 w 140"/>
                  <a:gd name="T9" fmla="*/ 317 h 1272"/>
                  <a:gd name="T10" fmla="*/ 23 w 140"/>
                  <a:gd name="T11" fmla="*/ 476 h 1272"/>
                  <a:gd name="T12" fmla="*/ 39 w 140"/>
                  <a:gd name="T13" fmla="*/ 634 h 1272"/>
                  <a:gd name="T14" fmla="*/ 58 w 140"/>
                  <a:gd name="T15" fmla="*/ 792 h 1272"/>
                  <a:gd name="T16" fmla="*/ 83 w 140"/>
                  <a:gd name="T17" fmla="*/ 948 h 1272"/>
                  <a:gd name="T18" fmla="*/ 107 w 140"/>
                  <a:gd name="T19" fmla="*/ 1086 h 1272"/>
                  <a:gd name="T20" fmla="*/ 135 w 140"/>
                  <a:gd name="T21" fmla="*/ 1223 h 1272"/>
                  <a:gd name="T22" fmla="*/ 140 w 140"/>
                  <a:gd name="T23" fmla="*/ 1272 h 1272"/>
                  <a:gd name="T24" fmla="*/ 138 w 140"/>
                  <a:gd name="T25" fmla="*/ 1262 h 1272"/>
                  <a:gd name="T26" fmla="*/ 105 w 140"/>
                  <a:gd name="T27" fmla="*/ 1106 h 1272"/>
                  <a:gd name="T28" fmla="*/ 77 w 140"/>
                  <a:gd name="T29" fmla="*/ 949 h 1272"/>
                  <a:gd name="T30" fmla="*/ 53 w 140"/>
                  <a:gd name="T31" fmla="*/ 792 h 1272"/>
                  <a:gd name="T32" fmla="*/ 35 w 140"/>
                  <a:gd name="T33" fmla="*/ 634 h 1272"/>
                  <a:gd name="T34" fmla="*/ 20 w 140"/>
                  <a:gd name="T35" fmla="*/ 476 h 1272"/>
                  <a:gd name="T36" fmla="*/ 9 w 140"/>
                  <a:gd name="T37" fmla="*/ 317 h 1272"/>
                  <a:gd name="T38" fmla="*/ 2 w 140"/>
                  <a:gd name="T39" fmla="*/ 159 h 1272"/>
                  <a:gd name="T40" fmla="*/ 0 w 140"/>
                  <a:gd name="T41" fmla="*/ 79 h 1272"/>
                  <a:gd name="T42" fmla="*/ 0 w 140"/>
                  <a:gd name="T43" fmla="*/ 0 h 1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40" h="1272">
                    <a:moveTo>
                      <a:pt x="0" y="0"/>
                    </a:moveTo>
                    <a:lnTo>
                      <a:pt x="0" y="0"/>
                    </a:lnTo>
                    <a:lnTo>
                      <a:pt x="1" y="79"/>
                    </a:lnTo>
                    <a:lnTo>
                      <a:pt x="3" y="159"/>
                    </a:lnTo>
                    <a:lnTo>
                      <a:pt x="12" y="317"/>
                    </a:lnTo>
                    <a:lnTo>
                      <a:pt x="23" y="476"/>
                    </a:lnTo>
                    <a:lnTo>
                      <a:pt x="39" y="634"/>
                    </a:lnTo>
                    <a:lnTo>
                      <a:pt x="58" y="792"/>
                    </a:lnTo>
                    <a:lnTo>
                      <a:pt x="83" y="948"/>
                    </a:lnTo>
                    <a:lnTo>
                      <a:pt x="107" y="1086"/>
                    </a:lnTo>
                    <a:lnTo>
                      <a:pt x="135" y="1223"/>
                    </a:lnTo>
                    <a:lnTo>
                      <a:pt x="140" y="1272"/>
                    </a:lnTo>
                    <a:lnTo>
                      <a:pt x="138" y="1262"/>
                    </a:lnTo>
                    <a:lnTo>
                      <a:pt x="105" y="1106"/>
                    </a:lnTo>
                    <a:lnTo>
                      <a:pt x="77" y="949"/>
                    </a:lnTo>
                    <a:lnTo>
                      <a:pt x="53" y="792"/>
                    </a:lnTo>
                    <a:lnTo>
                      <a:pt x="35" y="634"/>
                    </a:lnTo>
                    <a:lnTo>
                      <a:pt x="20" y="476"/>
                    </a:lnTo>
                    <a:lnTo>
                      <a:pt x="9" y="317"/>
                    </a:lnTo>
                    <a:lnTo>
                      <a:pt x="2" y="159"/>
                    </a:lnTo>
                    <a:lnTo>
                      <a:pt x="0" y="7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3" name="Freeform 23">
                <a:extLst>
                  <a:ext uri="{FF2B5EF4-FFF2-40B4-BE49-F238E27FC236}">
                    <a16:creationId xmlns:a16="http://schemas.microsoft.com/office/drawing/2014/main" id="{2FFA1971-C7BF-4AEB-B7F9-664F7B4AAD47}"/>
                  </a:ext>
                </a:extLst>
              </xdr:cNvPr>
              <xdr:cNvSpPr>
                <a:spLocks/>
              </xdr:cNvSpPr>
            </xdr:nvSpPr>
            <xdr:spPr bwMode="auto">
              <a:xfrm>
                <a:off x="341087" y="4861100"/>
                <a:ext cx="71438" cy="1355725"/>
              </a:xfrm>
              <a:custGeom>
                <a:avLst/>
                <a:gdLst>
                  <a:gd name="T0" fmla="*/ 45 w 45"/>
                  <a:gd name="T1" fmla="*/ 0 h 854"/>
                  <a:gd name="T2" fmla="*/ 45 w 45"/>
                  <a:gd name="T3" fmla="*/ 0 h 854"/>
                  <a:gd name="T4" fmla="*/ 35 w 45"/>
                  <a:gd name="T5" fmla="*/ 66 h 854"/>
                  <a:gd name="T6" fmla="*/ 26 w 45"/>
                  <a:gd name="T7" fmla="*/ 133 h 854"/>
                  <a:gd name="T8" fmla="*/ 14 w 45"/>
                  <a:gd name="T9" fmla="*/ 267 h 854"/>
                  <a:gd name="T10" fmla="*/ 6 w 45"/>
                  <a:gd name="T11" fmla="*/ 401 h 854"/>
                  <a:gd name="T12" fmla="*/ 3 w 45"/>
                  <a:gd name="T13" fmla="*/ 534 h 854"/>
                  <a:gd name="T14" fmla="*/ 6 w 45"/>
                  <a:gd name="T15" fmla="*/ 669 h 854"/>
                  <a:gd name="T16" fmla="*/ 14 w 45"/>
                  <a:gd name="T17" fmla="*/ 803 h 854"/>
                  <a:gd name="T18" fmla="*/ 18 w 45"/>
                  <a:gd name="T19" fmla="*/ 854 h 854"/>
                  <a:gd name="T20" fmla="*/ 18 w 45"/>
                  <a:gd name="T21" fmla="*/ 851 h 854"/>
                  <a:gd name="T22" fmla="*/ 9 w 45"/>
                  <a:gd name="T23" fmla="*/ 814 h 854"/>
                  <a:gd name="T24" fmla="*/ 8 w 45"/>
                  <a:gd name="T25" fmla="*/ 803 h 854"/>
                  <a:gd name="T26" fmla="*/ 1 w 45"/>
                  <a:gd name="T27" fmla="*/ 669 h 854"/>
                  <a:gd name="T28" fmla="*/ 0 w 45"/>
                  <a:gd name="T29" fmla="*/ 534 h 854"/>
                  <a:gd name="T30" fmla="*/ 3 w 45"/>
                  <a:gd name="T31" fmla="*/ 401 h 854"/>
                  <a:gd name="T32" fmla="*/ 12 w 45"/>
                  <a:gd name="T33" fmla="*/ 267 h 854"/>
                  <a:gd name="T34" fmla="*/ 25 w 45"/>
                  <a:gd name="T35" fmla="*/ 132 h 854"/>
                  <a:gd name="T36" fmla="*/ 34 w 45"/>
                  <a:gd name="T37" fmla="*/ 66 h 854"/>
                  <a:gd name="T38" fmla="*/ 45 w 45"/>
                  <a:gd name="T39" fmla="*/ 0 h 8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5" h="854">
                    <a:moveTo>
                      <a:pt x="45" y="0"/>
                    </a:moveTo>
                    <a:lnTo>
                      <a:pt x="45" y="0"/>
                    </a:lnTo>
                    <a:lnTo>
                      <a:pt x="35" y="66"/>
                    </a:lnTo>
                    <a:lnTo>
                      <a:pt x="26" y="133"/>
                    </a:lnTo>
                    <a:lnTo>
                      <a:pt x="14" y="267"/>
                    </a:lnTo>
                    <a:lnTo>
                      <a:pt x="6" y="401"/>
                    </a:lnTo>
                    <a:lnTo>
                      <a:pt x="3" y="534"/>
                    </a:lnTo>
                    <a:lnTo>
                      <a:pt x="6" y="669"/>
                    </a:lnTo>
                    <a:lnTo>
                      <a:pt x="14" y="803"/>
                    </a:lnTo>
                    <a:lnTo>
                      <a:pt x="18" y="854"/>
                    </a:lnTo>
                    <a:lnTo>
                      <a:pt x="18" y="851"/>
                    </a:lnTo>
                    <a:lnTo>
                      <a:pt x="9" y="814"/>
                    </a:lnTo>
                    <a:lnTo>
                      <a:pt x="8" y="803"/>
                    </a:lnTo>
                    <a:lnTo>
                      <a:pt x="1" y="669"/>
                    </a:lnTo>
                    <a:lnTo>
                      <a:pt x="0" y="534"/>
                    </a:lnTo>
                    <a:lnTo>
                      <a:pt x="3" y="401"/>
                    </a:lnTo>
                    <a:lnTo>
                      <a:pt x="12" y="267"/>
                    </a:lnTo>
                    <a:lnTo>
                      <a:pt x="25" y="132"/>
                    </a:lnTo>
                    <a:lnTo>
                      <a:pt x="34" y="66"/>
                    </a:lnTo>
                    <a:lnTo>
                      <a:pt x="45"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4" name="Freeform 24">
                <a:extLst>
                  <a:ext uri="{FF2B5EF4-FFF2-40B4-BE49-F238E27FC236}">
                    <a16:creationId xmlns:a16="http://schemas.microsoft.com/office/drawing/2014/main" id="{C02FFB3A-74E8-41B7-BDAC-73EBB7575FA7}"/>
                  </a:ext>
                </a:extLst>
              </xdr:cNvPr>
              <xdr:cNvSpPr>
                <a:spLocks/>
              </xdr:cNvSpPr>
            </xdr:nvSpPr>
            <xdr:spPr bwMode="auto">
              <a:xfrm>
                <a:off x="363312" y="6231112"/>
                <a:ext cx="244475" cy="998538"/>
              </a:xfrm>
              <a:custGeom>
                <a:avLst/>
                <a:gdLst>
                  <a:gd name="T0" fmla="*/ 0 w 154"/>
                  <a:gd name="T1" fmla="*/ 0 h 629"/>
                  <a:gd name="T2" fmla="*/ 10 w 154"/>
                  <a:gd name="T3" fmla="*/ 44 h 629"/>
                  <a:gd name="T4" fmla="*/ 21 w 154"/>
                  <a:gd name="T5" fmla="*/ 126 h 629"/>
                  <a:gd name="T6" fmla="*/ 34 w 154"/>
                  <a:gd name="T7" fmla="*/ 207 h 629"/>
                  <a:gd name="T8" fmla="*/ 53 w 154"/>
                  <a:gd name="T9" fmla="*/ 293 h 629"/>
                  <a:gd name="T10" fmla="*/ 75 w 154"/>
                  <a:gd name="T11" fmla="*/ 380 h 629"/>
                  <a:gd name="T12" fmla="*/ 100 w 154"/>
                  <a:gd name="T13" fmla="*/ 466 h 629"/>
                  <a:gd name="T14" fmla="*/ 120 w 154"/>
                  <a:gd name="T15" fmla="*/ 521 h 629"/>
                  <a:gd name="T16" fmla="*/ 141 w 154"/>
                  <a:gd name="T17" fmla="*/ 576 h 629"/>
                  <a:gd name="T18" fmla="*/ 152 w 154"/>
                  <a:gd name="T19" fmla="*/ 618 h 629"/>
                  <a:gd name="T20" fmla="*/ 154 w 154"/>
                  <a:gd name="T21" fmla="*/ 629 h 629"/>
                  <a:gd name="T22" fmla="*/ 140 w 154"/>
                  <a:gd name="T23" fmla="*/ 595 h 629"/>
                  <a:gd name="T24" fmla="*/ 115 w 154"/>
                  <a:gd name="T25" fmla="*/ 532 h 629"/>
                  <a:gd name="T26" fmla="*/ 93 w 154"/>
                  <a:gd name="T27" fmla="*/ 468 h 629"/>
                  <a:gd name="T28" fmla="*/ 67 w 154"/>
                  <a:gd name="T29" fmla="*/ 383 h 629"/>
                  <a:gd name="T30" fmla="*/ 47 w 154"/>
                  <a:gd name="T31" fmla="*/ 295 h 629"/>
                  <a:gd name="T32" fmla="*/ 28 w 154"/>
                  <a:gd name="T33" fmla="*/ 207 h 629"/>
                  <a:gd name="T34" fmla="*/ 12 w 154"/>
                  <a:gd name="T35" fmla="*/ 104 h 629"/>
                  <a:gd name="T36" fmla="*/ 0 w 154"/>
                  <a:gd name="T37" fmla="*/ 0 h 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4" h="629">
                    <a:moveTo>
                      <a:pt x="0" y="0"/>
                    </a:moveTo>
                    <a:lnTo>
                      <a:pt x="10" y="44"/>
                    </a:lnTo>
                    <a:lnTo>
                      <a:pt x="21" y="126"/>
                    </a:lnTo>
                    <a:lnTo>
                      <a:pt x="34" y="207"/>
                    </a:lnTo>
                    <a:lnTo>
                      <a:pt x="53" y="293"/>
                    </a:lnTo>
                    <a:lnTo>
                      <a:pt x="75" y="380"/>
                    </a:lnTo>
                    <a:lnTo>
                      <a:pt x="100" y="466"/>
                    </a:lnTo>
                    <a:lnTo>
                      <a:pt x="120" y="521"/>
                    </a:lnTo>
                    <a:lnTo>
                      <a:pt x="141" y="576"/>
                    </a:lnTo>
                    <a:lnTo>
                      <a:pt x="152" y="618"/>
                    </a:lnTo>
                    <a:lnTo>
                      <a:pt x="154" y="629"/>
                    </a:lnTo>
                    <a:lnTo>
                      <a:pt x="140" y="595"/>
                    </a:lnTo>
                    <a:lnTo>
                      <a:pt x="115" y="532"/>
                    </a:lnTo>
                    <a:lnTo>
                      <a:pt x="93" y="468"/>
                    </a:lnTo>
                    <a:lnTo>
                      <a:pt x="67" y="383"/>
                    </a:lnTo>
                    <a:lnTo>
                      <a:pt x="47" y="295"/>
                    </a:lnTo>
                    <a:lnTo>
                      <a:pt x="28" y="207"/>
                    </a:lnTo>
                    <a:lnTo>
                      <a:pt x="12" y="104"/>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5" name="Freeform 25">
                <a:extLst>
                  <a:ext uri="{FF2B5EF4-FFF2-40B4-BE49-F238E27FC236}">
                    <a16:creationId xmlns:a16="http://schemas.microsoft.com/office/drawing/2014/main" id="{5D20B8B2-1908-4794-99C4-376FB793F9CB}"/>
                  </a:ext>
                </a:extLst>
              </xdr:cNvPr>
              <xdr:cNvSpPr>
                <a:spLocks/>
              </xdr:cNvSpPr>
            </xdr:nvSpPr>
            <xdr:spPr bwMode="auto">
              <a:xfrm>
                <a:off x="620487" y="7223300"/>
                <a:ext cx="52388" cy="109538"/>
              </a:xfrm>
              <a:custGeom>
                <a:avLst/>
                <a:gdLst>
                  <a:gd name="T0" fmla="*/ 0 w 33"/>
                  <a:gd name="T1" fmla="*/ 0 h 69"/>
                  <a:gd name="T2" fmla="*/ 33 w 33"/>
                  <a:gd name="T3" fmla="*/ 69 h 69"/>
                  <a:gd name="T4" fmla="*/ 24 w 33"/>
                  <a:gd name="T5" fmla="*/ 69 h 69"/>
                  <a:gd name="T6" fmla="*/ 12 w 33"/>
                  <a:gd name="T7" fmla="*/ 35 h 69"/>
                  <a:gd name="T8" fmla="*/ 0 w 33"/>
                  <a:gd name="T9" fmla="*/ 0 h 69"/>
                </a:gdLst>
                <a:ahLst/>
                <a:cxnLst>
                  <a:cxn ang="0">
                    <a:pos x="T0" y="T1"/>
                  </a:cxn>
                  <a:cxn ang="0">
                    <a:pos x="T2" y="T3"/>
                  </a:cxn>
                  <a:cxn ang="0">
                    <a:pos x="T4" y="T5"/>
                  </a:cxn>
                  <a:cxn ang="0">
                    <a:pos x="T6" y="T7"/>
                  </a:cxn>
                  <a:cxn ang="0">
                    <a:pos x="T8" y="T9"/>
                  </a:cxn>
                </a:cxnLst>
                <a:rect l="0" t="0" r="r" b="b"/>
                <a:pathLst>
                  <a:path w="33" h="69">
                    <a:moveTo>
                      <a:pt x="0" y="0"/>
                    </a:moveTo>
                    <a:lnTo>
                      <a:pt x="33" y="69"/>
                    </a:lnTo>
                    <a:lnTo>
                      <a:pt x="24" y="69"/>
                    </a:lnTo>
                    <a:lnTo>
                      <a:pt x="12" y="3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6" name="Freeform 26">
                <a:extLst>
                  <a:ext uri="{FF2B5EF4-FFF2-40B4-BE49-F238E27FC236}">
                    <a16:creationId xmlns:a16="http://schemas.microsoft.com/office/drawing/2014/main" id="{B9607606-D73D-4FD7-BF6A-9904D49EC078}"/>
                  </a:ext>
                </a:extLst>
              </xdr:cNvPr>
              <xdr:cNvSpPr>
                <a:spLocks/>
              </xdr:cNvSpPr>
            </xdr:nvSpPr>
            <xdr:spPr bwMode="auto">
              <a:xfrm>
                <a:off x="355374" y="6153325"/>
                <a:ext cx="23813" cy="147638"/>
              </a:xfrm>
              <a:custGeom>
                <a:avLst/>
                <a:gdLst>
                  <a:gd name="T0" fmla="*/ 0 w 15"/>
                  <a:gd name="T1" fmla="*/ 0 h 93"/>
                  <a:gd name="T2" fmla="*/ 9 w 15"/>
                  <a:gd name="T3" fmla="*/ 37 h 93"/>
                  <a:gd name="T4" fmla="*/ 9 w 15"/>
                  <a:gd name="T5" fmla="*/ 40 h 93"/>
                  <a:gd name="T6" fmla="*/ 15 w 15"/>
                  <a:gd name="T7" fmla="*/ 93 h 93"/>
                  <a:gd name="T8" fmla="*/ 5 w 15"/>
                  <a:gd name="T9" fmla="*/ 49 h 93"/>
                  <a:gd name="T10" fmla="*/ 0 w 15"/>
                  <a:gd name="T11" fmla="*/ 0 h 93"/>
                </a:gdLst>
                <a:ahLst/>
                <a:cxnLst>
                  <a:cxn ang="0">
                    <a:pos x="T0" y="T1"/>
                  </a:cxn>
                  <a:cxn ang="0">
                    <a:pos x="T2" y="T3"/>
                  </a:cxn>
                  <a:cxn ang="0">
                    <a:pos x="T4" y="T5"/>
                  </a:cxn>
                  <a:cxn ang="0">
                    <a:pos x="T6" y="T7"/>
                  </a:cxn>
                  <a:cxn ang="0">
                    <a:pos x="T8" y="T9"/>
                  </a:cxn>
                  <a:cxn ang="0">
                    <a:pos x="T10" y="T11"/>
                  </a:cxn>
                </a:cxnLst>
                <a:rect l="0" t="0" r="r" b="b"/>
                <a:pathLst>
                  <a:path w="15" h="93">
                    <a:moveTo>
                      <a:pt x="0" y="0"/>
                    </a:moveTo>
                    <a:lnTo>
                      <a:pt x="9" y="37"/>
                    </a:lnTo>
                    <a:lnTo>
                      <a:pt x="9" y="40"/>
                    </a:lnTo>
                    <a:lnTo>
                      <a:pt x="15" y="93"/>
                    </a:lnTo>
                    <a:lnTo>
                      <a:pt x="5" y="4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7" name="Freeform 27">
                <a:extLst>
                  <a:ext uri="{FF2B5EF4-FFF2-40B4-BE49-F238E27FC236}">
                    <a16:creationId xmlns:a16="http://schemas.microsoft.com/office/drawing/2014/main" id="{D0BD9C71-D82B-4A5D-BEEB-9DE2D28B132B}"/>
                  </a:ext>
                </a:extLst>
              </xdr:cNvPr>
              <xdr:cNvSpPr>
                <a:spLocks/>
              </xdr:cNvSpPr>
            </xdr:nvSpPr>
            <xdr:spPr bwMode="auto">
              <a:xfrm>
                <a:off x="563337" y="5689775"/>
                <a:ext cx="625475" cy="1216025"/>
              </a:xfrm>
              <a:custGeom>
                <a:avLst/>
                <a:gdLst>
                  <a:gd name="T0" fmla="*/ 394 w 394"/>
                  <a:gd name="T1" fmla="*/ 0 h 766"/>
                  <a:gd name="T2" fmla="*/ 394 w 394"/>
                  <a:gd name="T3" fmla="*/ 0 h 766"/>
                  <a:gd name="T4" fmla="*/ 356 w 394"/>
                  <a:gd name="T5" fmla="*/ 38 h 766"/>
                  <a:gd name="T6" fmla="*/ 319 w 394"/>
                  <a:gd name="T7" fmla="*/ 77 h 766"/>
                  <a:gd name="T8" fmla="*/ 284 w 394"/>
                  <a:gd name="T9" fmla="*/ 117 h 766"/>
                  <a:gd name="T10" fmla="*/ 249 w 394"/>
                  <a:gd name="T11" fmla="*/ 160 h 766"/>
                  <a:gd name="T12" fmla="*/ 207 w 394"/>
                  <a:gd name="T13" fmla="*/ 218 h 766"/>
                  <a:gd name="T14" fmla="*/ 168 w 394"/>
                  <a:gd name="T15" fmla="*/ 276 h 766"/>
                  <a:gd name="T16" fmla="*/ 131 w 394"/>
                  <a:gd name="T17" fmla="*/ 339 h 766"/>
                  <a:gd name="T18" fmla="*/ 98 w 394"/>
                  <a:gd name="T19" fmla="*/ 402 h 766"/>
                  <a:gd name="T20" fmla="*/ 69 w 394"/>
                  <a:gd name="T21" fmla="*/ 467 h 766"/>
                  <a:gd name="T22" fmla="*/ 45 w 394"/>
                  <a:gd name="T23" fmla="*/ 535 h 766"/>
                  <a:gd name="T24" fmla="*/ 26 w 394"/>
                  <a:gd name="T25" fmla="*/ 604 h 766"/>
                  <a:gd name="T26" fmla="*/ 14 w 394"/>
                  <a:gd name="T27" fmla="*/ 673 h 766"/>
                  <a:gd name="T28" fmla="*/ 7 w 394"/>
                  <a:gd name="T29" fmla="*/ 746 h 766"/>
                  <a:gd name="T30" fmla="*/ 6 w 394"/>
                  <a:gd name="T31" fmla="*/ 766 h 766"/>
                  <a:gd name="T32" fmla="*/ 0 w 394"/>
                  <a:gd name="T33" fmla="*/ 749 h 766"/>
                  <a:gd name="T34" fmla="*/ 1 w 394"/>
                  <a:gd name="T35" fmla="*/ 744 h 766"/>
                  <a:gd name="T36" fmla="*/ 7 w 394"/>
                  <a:gd name="T37" fmla="*/ 673 h 766"/>
                  <a:gd name="T38" fmla="*/ 21 w 394"/>
                  <a:gd name="T39" fmla="*/ 603 h 766"/>
                  <a:gd name="T40" fmla="*/ 40 w 394"/>
                  <a:gd name="T41" fmla="*/ 533 h 766"/>
                  <a:gd name="T42" fmla="*/ 65 w 394"/>
                  <a:gd name="T43" fmla="*/ 466 h 766"/>
                  <a:gd name="T44" fmla="*/ 94 w 394"/>
                  <a:gd name="T45" fmla="*/ 400 h 766"/>
                  <a:gd name="T46" fmla="*/ 127 w 394"/>
                  <a:gd name="T47" fmla="*/ 336 h 766"/>
                  <a:gd name="T48" fmla="*/ 164 w 394"/>
                  <a:gd name="T49" fmla="*/ 275 h 766"/>
                  <a:gd name="T50" fmla="*/ 204 w 394"/>
                  <a:gd name="T51" fmla="*/ 215 h 766"/>
                  <a:gd name="T52" fmla="*/ 248 w 394"/>
                  <a:gd name="T53" fmla="*/ 158 h 766"/>
                  <a:gd name="T54" fmla="*/ 282 w 394"/>
                  <a:gd name="T55" fmla="*/ 116 h 766"/>
                  <a:gd name="T56" fmla="*/ 318 w 394"/>
                  <a:gd name="T57" fmla="*/ 76 h 766"/>
                  <a:gd name="T58" fmla="*/ 354 w 394"/>
                  <a:gd name="T59" fmla="*/ 37 h 766"/>
                  <a:gd name="T60" fmla="*/ 394 w 394"/>
                  <a:gd name="T61" fmla="*/ 0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394" h="766">
                    <a:moveTo>
                      <a:pt x="394" y="0"/>
                    </a:moveTo>
                    <a:lnTo>
                      <a:pt x="394" y="0"/>
                    </a:lnTo>
                    <a:lnTo>
                      <a:pt x="356" y="38"/>
                    </a:lnTo>
                    <a:lnTo>
                      <a:pt x="319" y="77"/>
                    </a:lnTo>
                    <a:lnTo>
                      <a:pt x="284" y="117"/>
                    </a:lnTo>
                    <a:lnTo>
                      <a:pt x="249" y="160"/>
                    </a:lnTo>
                    <a:lnTo>
                      <a:pt x="207" y="218"/>
                    </a:lnTo>
                    <a:lnTo>
                      <a:pt x="168" y="276"/>
                    </a:lnTo>
                    <a:lnTo>
                      <a:pt x="131" y="339"/>
                    </a:lnTo>
                    <a:lnTo>
                      <a:pt x="98" y="402"/>
                    </a:lnTo>
                    <a:lnTo>
                      <a:pt x="69" y="467"/>
                    </a:lnTo>
                    <a:lnTo>
                      <a:pt x="45" y="535"/>
                    </a:lnTo>
                    <a:lnTo>
                      <a:pt x="26" y="604"/>
                    </a:lnTo>
                    <a:lnTo>
                      <a:pt x="14" y="673"/>
                    </a:lnTo>
                    <a:lnTo>
                      <a:pt x="7" y="746"/>
                    </a:lnTo>
                    <a:lnTo>
                      <a:pt x="6" y="766"/>
                    </a:lnTo>
                    <a:lnTo>
                      <a:pt x="0" y="749"/>
                    </a:lnTo>
                    <a:lnTo>
                      <a:pt x="1" y="744"/>
                    </a:lnTo>
                    <a:lnTo>
                      <a:pt x="7" y="673"/>
                    </a:lnTo>
                    <a:lnTo>
                      <a:pt x="21" y="603"/>
                    </a:lnTo>
                    <a:lnTo>
                      <a:pt x="40" y="533"/>
                    </a:lnTo>
                    <a:lnTo>
                      <a:pt x="65" y="466"/>
                    </a:lnTo>
                    <a:lnTo>
                      <a:pt x="94" y="400"/>
                    </a:lnTo>
                    <a:lnTo>
                      <a:pt x="127" y="336"/>
                    </a:lnTo>
                    <a:lnTo>
                      <a:pt x="164" y="275"/>
                    </a:lnTo>
                    <a:lnTo>
                      <a:pt x="204" y="215"/>
                    </a:lnTo>
                    <a:lnTo>
                      <a:pt x="248" y="158"/>
                    </a:lnTo>
                    <a:lnTo>
                      <a:pt x="282" y="116"/>
                    </a:lnTo>
                    <a:lnTo>
                      <a:pt x="318" y="76"/>
                    </a:lnTo>
                    <a:lnTo>
                      <a:pt x="354" y="37"/>
                    </a:lnTo>
                    <a:lnTo>
                      <a:pt x="394"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8" name="Freeform 28">
                <a:extLst>
                  <a:ext uri="{FF2B5EF4-FFF2-40B4-BE49-F238E27FC236}">
                    <a16:creationId xmlns:a16="http://schemas.microsoft.com/office/drawing/2014/main" id="{63045B3B-6A14-47D6-92CE-181FA35C9F8A}"/>
                  </a:ext>
                </a:extLst>
              </xdr:cNvPr>
              <xdr:cNvSpPr>
                <a:spLocks/>
              </xdr:cNvSpPr>
            </xdr:nvSpPr>
            <xdr:spPr bwMode="auto">
              <a:xfrm>
                <a:off x="563337" y="6915325"/>
                <a:ext cx="57150" cy="307975"/>
              </a:xfrm>
              <a:custGeom>
                <a:avLst/>
                <a:gdLst>
                  <a:gd name="T0" fmla="*/ 0 w 36"/>
                  <a:gd name="T1" fmla="*/ 0 h 194"/>
                  <a:gd name="T2" fmla="*/ 6 w 36"/>
                  <a:gd name="T3" fmla="*/ 16 h 194"/>
                  <a:gd name="T4" fmla="*/ 7 w 36"/>
                  <a:gd name="T5" fmla="*/ 19 h 194"/>
                  <a:gd name="T6" fmla="*/ 11 w 36"/>
                  <a:gd name="T7" fmla="*/ 80 h 194"/>
                  <a:gd name="T8" fmla="*/ 20 w 36"/>
                  <a:gd name="T9" fmla="*/ 132 h 194"/>
                  <a:gd name="T10" fmla="*/ 33 w 36"/>
                  <a:gd name="T11" fmla="*/ 185 h 194"/>
                  <a:gd name="T12" fmla="*/ 36 w 36"/>
                  <a:gd name="T13" fmla="*/ 194 h 194"/>
                  <a:gd name="T14" fmla="*/ 21 w 36"/>
                  <a:gd name="T15" fmla="*/ 161 h 194"/>
                  <a:gd name="T16" fmla="*/ 15 w 36"/>
                  <a:gd name="T17" fmla="*/ 145 h 194"/>
                  <a:gd name="T18" fmla="*/ 5 w 36"/>
                  <a:gd name="T19" fmla="*/ 81 h 194"/>
                  <a:gd name="T20" fmla="*/ 1 w 36"/>
                  <a:gd name="T21" fmla="*/ 41 h 194"/>
                  <a:gd name="T22" fmla="*/ 0 w 36"/>
                  <a:gd name="T23"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6" h="194">
                    <a:moveTo>
                      <a:pt x="0" y="0"/>
                    </a:moveTo>
                    <a:lnTo>
                      <a:pt x="6" y="16"/>
                    </a:lnTo>
                    <a:lnTo>
                      <a:pt x="7" y="19"/>
                    </a:lnTo>
                    <a:lnTo>
                      <a:pt x="11" y="80"/>
                    </a:lnTo>
                    <a:lnTo>
                      <a:pt x="20" y="132"/>
                    </a:lnTo>
                    <a:lnTo>
                      <a:pt x="33" y="185"/>
                    </a:lnTo>
                    <a:lnTo>
                      <a:pt x="36" y="194"/>
                    </a:lnTo>
                    <a:lnTo>
                      <a:pt x="21" y="161"/>
                    </a:lnTo>
                    <a:lnTo>
                      <a:pt x="15" y="145"/>
                    </a:lnTo>
                    <a:lnTo>
                      <a:pt x="5" y="81"/>
                    </a:lnTo>
                    <a:lnTo>
                      <a:pt x="1" y="41"/>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9" name="Freeform 29">
                <a:extLst>
                  <a:ext uri="{FF2B5EF4-FFF2-40B4-BE49-F238E27FC236}">
                    <a16:creationId xmlns:a16="http://schemas.microsoft.com/office/drawing/2014/main" id="{63C58EAC-A3A7-4212-9E61-7A8215AC821F}"/>
                  </a:ext>
                </a:extLst>
              </xdr:cNvPr>
              <xdr:cNvSpPr>
                <a:spLocks/>
              </xdr:cNvSpPr>
            </xdr:nvSpPr>
            <xdr:spPr bwMode="auto">
              <a:xfrm>
                <a:off x="607787" y="7229650"/>
                <a:ext cx="49213" cy="103188"/>
              </a:xfrm>
              <a:custGeom>
                <a:avLst/>
                <a:gdLst>
                  <a:gd name="T0" fmla="*/ 0 w 31"/>
                  <a:gd name="T1" fmla="*/ 0 h 65"/>
                  <a:gd name="T2" fmla="*/ 31 w 31"/>
                  <a:gd name="T3" fmla="*/ 65 h 65"/>
                  <a:gd name="T4" fmla="*/ 23 w 31"/>
                  <a:gd name="T5" fmla="*/ 65 h 65"/>
                  <a:gd name="T6" fmla="*/ 0 w 31"/>
                  <a:gd name="T7" fmla="*/ 0 h 65"/>
                </a:gdLst>
                <a:ahLst/>
                <a:cxnLst>
                  <a:cxn ang="0">
                    <a:pos x="T0" y="T1"/>
                  </a:cxn>
                  <a:cxn ang="0">
                    <a:pos x="T2" y="T3"/>
                  </a:cxn>
                  <a:cxn ang="0">
                    <a:pos x="T4" y="T5"/>
                  </a:cxn>
                  <a:cxn ang="0">
                    <a:pos x="T6" y="T7"/>
                  </a:cxn>
                </a:cxnLst>
                <a:rect l="0" t="0" r="r" b="b"/>
                <a:pathLst>
                  <a:path w="31" h="65">
                    <a:moveTo>
                      <a:pt x="0" y="0"/>
                    </a:moveTo>
                    <a:lnTo>
                      <a:pt x="31" y="65"/>
                    </a:lnTo>
                    <a:lnTo>
                      <a:pt x="23" y="6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0" name="Freeform 30">
                <a:extLst>
                  <a:ext uri="{FF2B5EF4-FFF2-40B4-BE49-F238E27FC236}">
                    <a16:creationId xmlns:a16="http://schemas.microsoft.com/office/drawing/2014/main" id="{71437342-4CB9-40FB-A3E8-917E924CEFB8}"/>
                  </a:ext>
                </a:extLst>
              </xdr:cNvPr>
              <xdr:cNvSpPr>
                <a:spLocks/>
              </xdr:cNvSpPr>
            </xdr:nvSpPr>
            <xdr:spPr bwMode="auto">
              <a:xfrm>
                <a:off x="563337" y="6878812"/>
                <a:ext cx="11113" cy="66675"/>
              </a:xfrm>
              <a:custGeom>
                <a:avLst/>
                <a:gdLst>
                  <a:gd name="T0" fmla="*/ 0 w 7"/>
                  <a:gd name="T1" fmla="*/ 0 h 42"/>
                  <a:gd name="T2" fmla="*/ 6 w 7"/>
                  <a:gd name="T3" fmla="*/ 17 h 42"/>
                  <a:gd name="T4" fmla="*/ 7 w 7"/>
                  <a:gd name="T5" fmla="*/ 42 h 42"/>
                  <a:gd name="T6" fmla="*/ 6 w 7"/>
                  <a:gd name="T7" fmla="*/ 39 h 42"/>
                  <a:gd name="T8" fmla="*/ 0 w 7"/>
                  <a:gd name="T9" fmla="*/ 23 h 42"/>
                  <a:gd name="T10" fmla="*/ 0 w 7"/>
                  <a:gd name="T11" fmla="*/ 0 h 42"/>
                </a:gdLst>
                <a:ahLst/>
                <a:cxnLst>
                  <a:cxn ang="0">
                    <a:pos x="T0" y="T1"/>
                  </a:cxn>
                  <a:cxn ang="0">
                    <a:pos x="T2" y="T3"/>
                  </a:cxn>
                  <a:cxn ang="0">
                    <a:pos x="T4" y="T5"/>
                  </a:cxn>
                  <a:cxn ang="0">
                    <a:pos x="T6" y="T7"/>
                  </a:cxn>
                  <a:cxn ang="0">
                    <a:pos x="T8" y="T9"/>
                  </a:cxn>
                  <a:cxn ang="0">
                    <a:pos x="T10" y="T11"/>
                  </a:cxn>
                </a:cxnLst>
                <a:rect l="0" t="0" r="r" b="b"/>
                <a:pathLst>
                  <a:path w="7" h="42">
                    <a:moveTo>
                      <a:pt x="0" y="0"/>
                    </a:moveTo>
                    <a:lnTo>
                      <a:pt x="6" y="17"/>
                    </a:lnTo>
                    <a:lnTo>
                      <a:pt x="7" y="42"/>
                    </a:lnTo>
                    <a:lnTo>
                      <a:pt x="6" y="39"/>
                    </a:lnTo>
                    <a:lnTo>
                      <a:pt x="0" y="2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1" name="Freeform 31">
                <a:extLst>
                  <a:ext uri="{FF2B5EF4-FFF2-40B4-BE49-F238E27FC236}">
                    <a16:creationId xmlns:a16="http://schemas.microsoft.com/office/drawing/2014/main" id="{2E240F63-51E2-4C56-8F8F-338151E8B74E}"/>
                  </a:ext>
                </a:extLst>
              </xdr:cNvPr>
              <xdr:cNvSpPr>
                <a:spLocks/>
              </xdr:cNvSpPr>
            </xdr:nvSpPr>
            <xdr:spPr bwMode="auto">
              <a:xfrm>
                <a:off x="587149" y="7145512"/>
                <a:ext cx="71438" cy="187325"/>
              </a:xfrm>
              <a:custGeom>
                <a:avLst/>
                <a:gdLst>
                  <a:gd name="T0" fmla="*/ 0 w 45"/>
                  <a:gd name="T1" fmla="*/ 0 h 118"/>
                  <a:gd name="T2" fmla="*/ 6 w 45"/>
                  <a:gd name="T3" fmla="*/ 16 h 118"/>
                  <a:gd name="T4" fmla="*/ 21 w 45"/>
                  <a:gd name="T5" fmla="*/ 49 h 118"/>
                  <a:gd name="T6" fmla="*/ 33 w 45"/>
                  <a:gd name="T7" fmla="*/ 84 h 118"/>
                  <a:gd name="T8" fmla="*/ 45 w 45"/>
                  <a:gd name="T9" fmla="*/ 118 h 118"/>
                  <a:gd name="T10" fmla="*/ 44 w 45"/>
                  <a:gd name="T11" fmla="*/ 118 h 118"/>
                  <a:gd name="T12" fmla="*/ 13 w 45"/>
                  <a:gd name="T13" fmla="*/ 53 h 118"/>
                  <a:gd name="T14" fmla="*/ 11 w 45"/>
                  <a:gd name="T15" fmla="*/ 42 h 118"/>
                  <a:gd name="T16" fmla="*/ 0 w 45"/>
                  <a:gd name="T17"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5" h="118">
                    <a:moveTo>
                      <a:pt x="0" y="0"/>
                    </a:moveTo>
                    <a:lnTo>
                      <a:pt x="6" y="16"/>
                    </a:lnTo>
                    <a:lnTo>
                      <a:pt x="21" y="49"/>
                    </a:lnTo>
                    <a:lnTo>
                      <a:pt x="33" y="84"/>
                    </a:lnTo>
                    <a:lnTo>
                      <a:pt x="45" y="118"/>
                    </a:lnTo>
                    <a:lnTo>
                      <a:pt x="44" y="118"/>
                    </a:lnTo>
                    <a:lnTo>
                      <a:pt x="13" y="53"/>
                    </a:lnTo>
                    <a:lnTo>
                      <a:pt x="11" y="42"/>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nvGrpSpPr>
            <xdr:cNvPr id="8" name="Group 7">
              <a:extLst>
                <a:ext uri="{FF2B5EF4-FFF2-40B4-BE49-F238E27FC236}">
                  <a16:creationId xmlns:a16="http://schemas.microsoft.com/office/drawing/2014/main" id="{8BE92D7F-6D85-4490-A07A-32C26AAFD699}"/>
                </a:ext>
              </a:extLst>
            </xdr:cNvPr>
            <xdr:cNvGrpSpPr>
              <a:grpSpLocks noChangeAspect="1"/>
            </xdr:cNvGrpSpPr>
          </xdr:nvGrpSpPr>
          <xdr:grpSpPr>
            <a:xfrm>
              <a:off x="80645" y="4826969"/>
              <a:ext cx="1306271" cy="2505862"/>
              <a:chOff x="80645" y="4649964"/>
              <a:chExt cx="874712" cy="1677988"/>
            </a:xfrm>
          </xdr:grpSpPr>
          <xdr:sp macro="" textlink="">
            <xdr:nvSpPr>
              <xdr:cNvPr id="9" name="Freeform 8">
                <a:extLst>
                  <a:ext uri="{FF2B5EF4-FFF2-40B4-BE49-F238E27FC236}">
                    <a16:creationId xmlns:a16="http://schemas.microsoft.com/office/drawing/2014/main" id="{0F8A0DB8-D6A4-45F1-9B14-41F52B2CD957}"/>
                  </a:ext>
                </a:extLst>
              </xdr:cNvPr>
              <xdr:cNvSpPr>
                <a:spLocks/>
              </xdr:cNvSpPr>
            </xdr:nvSpPr>
            <xdr:spPr bwMode="auto">
              <a:xfrm>
                <a:off x="118745" y="5189714"/>
                <a:ext cx="198438" cy="714375"/>
              </a:xfrm>
              <a:custGeom>
                <a:avLst/>
                <a:gdLst>
                  <a:gd name="T0" fmla="*/ 0 w 125"/>
                  <a:gd name="T1" fmla="*/ 0 h 450"/>
                  <a:gd name="T2" fmla="*/ 41 w 125"/>
                  <a:gd name="T3" fmla="*/ 155 h 450"/>
                  <a:gd name="T4" fmla="*/ 86 w 125"/>
                  <a:gd name="T5" fmla="*/ 309 h 450"/>
                  <a:gd name="T6" fmla="*/ 125 w 125"/>
                  <a:gd name="T7" fmla="*/ 425 h 450"/>
                  <a:gd name="T8" fmla="*/ 125 w 125"/>
                  <a:gd name="T9" fmla="*/ 450 h 450"/>
                  <a:gd name="T10" fmla="*/ 79 w 125"/>
                  <a:gd name="T11" fmla="*/ 311 h 450"/>
                  <a:gd name="T12" fmla="*/ 41 w 125"/>
                  <a:gd name="T13" fmla="*/ 183 h 450"/>
                  <a:gd name="T14" fmla="*/ 7 w 125"/>
                  <a:gd name="T15" fmla="*/ 54 h 450"/>
                  <a:gd name="T16" fmla="*/ 0 w 125"/>
                  <a:gd name="T17" fmla="*/ 0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 h="450">
                    <a:moveTo>
                      <a:pt x="0" y="0"/>
                    </a:moveTo>
                    <a:lnTo>
                      <a:pt x="41" y="155"/>
                    </a:lnTo>
                    <a:lnTo>
                      <a:pt x="86" y="309"/>
                    </a:lnTo>
                    <a:lnTo>
                      <a:pt x="125" y="425"/>
                    </a:lnTo>
                    <a:lnTo>
                      <a:pt x="125" y="450"/>
                    </a:lnTo>
                    <a:lnTo>
                      <a:pt x="79" y="311"/>
                    </a:lnTo>
                    <a:lnTo>
                      <a:pt x="41" y="183"/>
                    </a:lnTo>
                    <a:lnTo>
                      <a:pt x="7" y="5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0" name="Freeform 9">
                <a:extLst>
                  <a:ext uri="{FF2B5EF4-FFF2-40B4-BE49-F238E27FC236}">
                    <a16:creationId xmlns:a16="http://schemas.microsoft.com/office/drawing/2014/main" id="{6D791D37-893E-428B-97EF-27AA0AA51338}"/>
                  </a:ext>
                </a:extLst>
              </xdr:cNvPr>
              <xdr:cNvSpPr>
                <a:spLocks/>
              </xdr:cNvSpPr>
            </xdr:nvSpPr>
            <xdr:spPr bwMode="auto">
              <a:xfrm>
                <a:off x="328295" y="5891389"/>
                <a:ext cx="187325" cy="436563"/>
              </a:xfrm>
              <a:custGeom>
                <a:avLst/>
                <a:gdLst>
                  <a:gd name="T0" fmla="*/ 0 w 118"/>
                  <a:gd name="T1" fmla="*/ 0 h 275"/>
                  <a:gd name="T2" fmla="*/ 8 w 118"/>
                  <a:gd name="T3" fmla="*/ 20 h 275"/>
                  <a:gd name="T4" fmla="*/ 37 w 118"/>
                  <a:gd name="T5" fmla="*/ 96 h 275"/>
                  <a:gd name="T6" fmla="*/ 69 w 118"/>
                  <a:gd name="T7" fmla="*/ 170 h 275"/>
                  <a:gd name="T8" fmla="*/ 118 w 118"/>
                  <a:gd name="T9" fmla="*/ 275 h 275"/>
                  <a:gd name="T10" fmla="*/ 109 w 118"/>
                  <a:gd name="T11" fmla="*/ 275 h 275"/>
                  <a:gd name="T12" fmla="*/ 61 w 118"/>
                  <a:gd name="T13" fmla="*/ 174 h 275"/>
                  <a:gd name="T14" fmla="*/ 30 w 118"/>
                  <a:gd name="T15" fmla="*/ 100 h 275"/>
                  <a:gd name="T16" fmla="*/ 0 w 118"/>
                  <a:gd name="T17" fmla="*/ 26 h 275"/>
                  <a:gd name="T18" fmla="*/ 0 w 118"/>
                  <a:gd name="T19" fmla="*/ 0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8" h="275">
                    <a:moveTo>
                      <a:pt x="0" y="0"/>
                    </a:moveTo>
                    <a:lnTo>
                      <a:pt x="8" y="20"/>
                    </a:lnTo>
                    <a:lnTo>
                      <a:pt x="37" y="96"/>
                    </a:lnTo>
                    <a:lnTo>
                      <a:pt x="69" y="170"/>
                    </a:lnTo>
                    <a:lnTo>
                      <a:pt x="118" y="275"/>
                    </a:lnTo>
                    <a:lnTo>
                      <a:pt x="109" y="275"/>
                    </a:lnTo>
                    <a:lnTo>
                      <a:pt x="61" y="174"/>
                    </a:lnTo>
                    <a:lnTo>
                      <a:pt x="30" y="100"/>
                    </a:lnTo>
                    <a:lnTo>
                      <a:pt x="0" y="2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1" name="Freeform 10">
                <a:extLst>
                  <a:ext uri="{FF2B5EF4-FFF2-40B4-BE49-F238E27FC236}">
                    <a16:creationId xmlns:a16="http://schemas.microsoft.com/office/drawing/2014/main" id="{3C0780FB-D919-45F2-BEAF-97BCAE8B8301}"/>
                  </a:ext>
                </a:extLst>
              </xdr:cNvPr>
              <xdr:cNvSpPr>
                <a:spLocks/>
              </xdr:cNvSpPr>
            </xdr:nvSpPr>
            <xdr:spPr bwMode="auto">
              <a:xfrm>
                <a:off x="80645" y="5010327"/>
                <a:ext cx="31750" cy="192088"/>
              </a:xfrm>
              <a:custGeom>
                <a:avLst/>
                <a:gdLst>
                  <a:gd name="T0" fmla="*/ 0 w 20"/>
                  <a:gd name="T1" fmla="*/ 0 h 121"/>
                  <a:gd name="T2" fmla="*/ 16 w 20"/>
                  <a:gd name="T3" fmla="*/ 72 h 121"/>
                  <a:gd name="T4" fmla="*/ 20 w 20"/>
                  <a:gd name="T5" fmla="*/ 121 h 121"/>
                  <a:gd name="T6" fmla="*/ 18 w 20"/>
                  <a:gd name="T7" fmla="*/ 112 h 121"/>
                  <a:gd name="T8" fmla="*/ 0 w 20"/>
                  <a:gd name="T9" fmla="*/ 31 h 121"/>
                  <a:gd name="T10" fmla="*/ 0 w 20"/>
                  <a:gd name="T11" fmla="*/ 0 h 121"/>
                </a:gdLst>
                <a:ahLst/>
                <a:cxnLst>
                  <a:cxn ang="0">
                    <a:pos x="T0" y="T1"/>
                  </a:cxn>
                  <a:cxn ang="0">
                    <a:pos x="T2" y="T3"/>
                  </a:cxn>
                  <a:cxn ang="0">
                    <a:pos x="T4" y="T5"/>
                  </a:cxn>
                  <a:cxn ang="0">
                    <a:pos x="T6" y="T7"/>
                  </a:cxn>
                  <a:cxn ang="0">
                    <a:pos x="T8" y="T9"/>
                  </a:cxn>
                  <a:cxn ang="0">
                    <a:pos x="T10" y="T11"/>
                  </a:cxn>
                </a:cxnLst>
                <a:rect l="0" t="0" r="r" b="b"/>
                <a:pathLst>
                  <a:path w="20" h="121">
                    <a:moveTo>
                      <a:pt x="0" y="0"/>
                    </a:moveTo>
                    <a:lnTo>
                      <a:pt x="16" y="72"/>
                    </a:lnTo>
                    <a:lnTo>
                      <a:pt x="20" y="121"/>
                    </a:lnTo>
                    <a:lnTo>
                      <a:pt x="18" y="112"/>
                    </a:lnTo>
                    <a:lnTo>
                      <a:pt x="0" y="31"/>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2" name="Freeform 12">
                <a:extLst>
                  <a:ext uri="{FF2B5EF4-FFF2-40B4-BE49-F238E27FC236}">
                    <a16:creationId xmlns:a16="http://schemas.microsoft.com/office/drawing/2014/main" id="{83BBBC7B-F271-4EE9-960F-A2ECDCD23E5B}"/>
                  </a:ext>
                </a:extLst>
              </xdr:cNvPr>
              <xdr:cNvSpPr>
                <a:spLocks/>
              </xdr:cNvSpPr>
            </xdr:nvSpPr>
            <xdr:spPr bwMode="auto">
              <a:xfrm>
                <a:off x="112395" y="5202414"/>
                <a:ext cx="250825" cy="1020763"/>
              </a:xfrm>
              <a:custGeom>
                <a:avLst/>
                <a:gdLst>
                  <a:gd name="T0" fmla="*/ 0 w 158"/>
                  <a:gd name="T1" fmla="*/ 0 h 643"/>
                  <a:gd name="T2" fmla="*/ 11 w 158"/>
                  <a:gd name="T3" fmla="*/ 46 h 643"/>
                  <a:gd name="T4" fmla="*/ 22 w 158"/>
                  <a:gd name="T5" fmla="*/ 129 h 643"/>
                  <a:gd name="T6" fmla="*/ 36 w 158"/>
                  <a:gd name="T7" fmla="*/ 211 h 643"/>
                  <a:gd name="T8" fmla="*/ 55 w 158"/>
                  <a:gd name="T9" fmla="*/ 301 h 643"/>
                  <a:gd name="T10" fmla="*/ 76 w 158"/>
                  <a:gd name="T11" fmla="*/ 389 h 643"/>
                  <a:gd name="T12" fmla="*/ 103 w 158"/>
                  <a:gd name="T13" fmla="*/ 476 h 643"/>
                  <a:gd name="T14" fmla="*/ 123 w 158"/>
                  <a:gd name="T15" fmla="*/ 533 h 643"/>
                  <a:gd name="T16" fmla="*/ 144 w 158"/>
                  <a:gd name="T17" fmla="*/ 588 h 643"/>
                  <a:gd name="T18" fmla="*/ 155 w 158"/>
                  <a:gd name="T19" fmla="*/ 632 h 643"/>
                  <a:gd name="T20" fmla="*/ 158 w 158"/>
                  <a:gd name="T21" fmla="*/ 643 h 643"/>
                  <a:gd name="T22" fmla="*/ 142 w 158"/>
                  <a:gd name="T23" fmla="*/ 608 h 643"/>
                  <a:gd name="T24" fmla="*/ 118 w 158"/>
                  <a:gd name="T25" fmla="*/ 544 h 643"/>
                  <a:gd name="T26" fmla="*/ 95 w 158"/>
                  <a:gd name="T27" fmla="*/ 478 h 643"/>
                  <a:gd name="T28" fmla="*/ 69 w 158"/>
                  <a:gd name="T29" fmla="*/ 391 h 643"/>
                  <a:gd name="T30" fmla="*/ 47 w 158"/>
                  <a:gd name="T31" fmla="*/ 302 h 643"/>
                  <a:gd name="T32" fmla="*/ 29 w 158"/>
                  <a:gd name="T33" fmla="*/ 212 h 643"/>
                  <a:gd name="T34" fmla="*/ 13 w 158"/>
                  <a:gd name="T35" fmla="*/ 107 h 643"/>
                  <a:gd name="T36" fmla="*/ 0 w 158"/>
                  <a:gd name="T37" fmla="*/ 0 h 6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8" h="643">
                    <a:moveTo>
                      <a:pt x="0" y="0"/>
                    </a:moveTo>
                    <a:lnTo>
                      <a:pt x="11" y="46"/>
                    </a:lnTo>
                    <a:lnTo>
                      <a:pt x="22" y="129"/>
                    </a:lnTo>
                    <a:lnTo>
                      <a:pt x="36" y="211"/>
                    </a:lnTo>
                    <a:lnTo>
                      <a:pt x="55" y="301"/>
                    </a:lnTo>
                    <a:lnTo>
                      <a:pt x="76" y="389"/>
                    </a:lnTo>
                    <a:lnTo>
                      <a:pt x="103" y="476"/>
                    </a:lnTo>
                    <a:lnTo>
                      <a:pt x="123" y="533"/>
                    </a:lnTo>
                    <a:lnTo>
                      <a:pt x="144" y="588"/>
                    </a:lnTo>
                    <a:lnTo>
                      <a:pt x="155" y="632"/>
                    </a:lnTo>
                    <a:lnTo>
                      <a:pt x="158" y="643"/>
                    </a:lnTo>
                    <a:lnTo>
                      <a:pt x="142" y="608"/>
                    </a:lnTo>
                    <a:lnTo>
                      <a:pt x="118" y="544"/>
                    </a:lnTo>
                    <a:lnTo>
                      <a:pt x="95" y="478"/>
                    </a:lnTo>
                    <a:lnTo>
                      <a:pt x="69" y="391"/>
                    </a:lnTo>
                    <a:lnTo>
                      <a:pt x="47" y="302"/>
                    </a:lnTo>
                    <a:lnTo>
                      <a:pt x="29" y="212"/>
                    </a:lnTo>
                    <a:lnTo>
                      <a:pt x="13" y="107"/>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3" name="Freeform 13">
                <a:extLst>
                  <a:ext uri="{FF2B5EF4-FFF2-40B4-BE49-F238E27FC236}">
                    <a16:creationId xmlns:a16="http://schemas.microsoft.com/office/drawing/2014/main" id="{B88B6073-DE69-4FF5-B798-83C8D479054F}"/>
                  </a:ext>
                </a:extLst>
              </xdr:cNvPr>
              <xdr:cNvSpPr>
                <a:spLocks/>
              </xdr:cNvSpPr>
            </xdr:nvSpPr>
            <xdr:spPr bwMode="auto">
              <a:xfrm>
                <a:off x="375920" y="6215239"/>
                <a:ext cx="52388" cy="112713"/>
              </a:xfrm>
              <a:custGeom>
                <a:avLst/>
                <a:gdLst>
                  <a:gd name="T0" fmla="*/ 0 w 33"/>
                  <a:gd name="T1" fmla="*/ 0 h 71"/>
                  <a:gd name="T2" fmla="*/ 33 w 33"/>
                  <a:gd name="T3" fmla="*/ 71 h 71"/>
                  <a:gd name="T4" fmla="*/ 24 w 33"/>
                  <a:gd name="T5" fmla="*/ 71 h 71"/>
                  <a:gd name="T6" fmla="*/ 11 w 33"/>
                  <a:gd name="T7" fmla="*/ 36 h 71"/>
                  <a:gd name="T8" fmla="*/ 0 w 33"/>
                  <a:gd name="T9" fmla="*/ 0 h 71"/>
                </a:gdLst>
                <a:ahLst/>
                <a:cxnLst>
                  <a:cxn ang="0">
                    <a:pos x="T0" y="T1"/>
                  </a:cxn>
                  <a:cxn ang="0">
                    <a:pos x="T2" y="T3"/>
                  </a:cxn>
                  <a:cxn ang="0">
                    <a:pos x="T4" y="T5"/>
                  </a:cxn>
                  <a:cxn ang="0">
                    <a:pos x="T6" y="T7"/>
                  </a:cxn>
                  <a:cxn ang="0">
                    <a:pos x="T8" y="T9"/>
                  </a:cxn>
                </a:cxnLst>
                <a:rect l="0" t="0" r="r" b="b"/>
                <a:pathLst>
                  <a:path w="33" h="71">
                    <a:moveTo>
                      <a:pt x="0" y="0"/>
                    </a:moveTo>
                    <a:lnTo>
                      <a:pt x="33" y="71"/>
                    </a:lnTo>
                    <a:lnTo>
                      <a:pt x="24" y="71"/>
                    </a:lnTo>
                    <a:lnTo>
                      <a:pt x="11" y="3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4" name="Freeform 14">
                <a:extLst>
                  <a:ext uri="{FF2B5EF4-FFF2-40B4-BE49-F238E27FC236}">
                    <a16:creationId xmlns:a16="http://schemas.microsoft.com/office/drawing/2014/main" id="{85FA7CCD-130D-4816-8615-CF27A80F54BF}"/>
                  </a:ext>
                </a:extLst>
              </xdr:cNvPr>
              <xdr:cNvSpPr>
                <a:spLocks/>
              </xdr:cNvSpPr>
            </xdr:nvSpPr>
            <xdr:spPr bwMode="auto">
              <a:xfrm>
                <a:off x="106045" y="5124627"/>
                <a:ext cx="23813" cy="150813"/>
              </a:xfrm>
              <a:custGeom>
                <a:avLst/>
                <a:gdLst>
                  <a:gd name="T0" fmla="*/ 0 w 15"/>
                  <a:gd name="T1" fmla="*/ 0 h 95"/>
                  <a:gd name="T2" fmla="*/ 8 w 15"/>
                  <a:gd name="T3" fmla="*/ 37 h 95"/>
                  <a:gd name="T4" fmla="*/ 8 w 15"/>
                  <a:gd name="T5" fmla="*/ 41 h 95"/>
                  <a:gd name="T6" fmla="*/ 15 w 15"/>
                  <a:gd name="T7" fmla="*/ 95 h 95"/>
                  <a:gd name="T8" fmla="*/ 4 w 15"/>
                  <a:gd name="T9" fmla="*/ 49 h 95"/>
                  <a:gd name="T10" fmla="*/ 0 w 15"/>
                  <a:gd name="T11" fmla="*/ 0 h 95"/>
                </a:gdLst>
                <a:ahLst/>
                <a:cxnLst>
                  <a:cxn ang="0">
                    <a:pos x="T0" y="T1"/>
                  </a:cxn>
                  <a:cxn ang="0">
                    <a:pos x="T2" y="T3"/>
                  </a:cxn>
                  <a:cxn ang="0">
                    <a:pos x="T4" y="T5"/>
                  </a:cxn>
                  <a:cxn ang="0">
                    <a:pos x="T6" y="T7"/>
                  </a:cxn>
                  <a:cxn ang="0">
                    <a:pos x="T8" y="T9"/>
                  </a:cxn>
                  <a:cxn ang="0">
                    <a:pos x="T10" y="T11"/>
                  </a:cxn>
                </a:cxnLst>
                <a:rect l="0" t="0" r="r" b="b"/>
                <a:pathLst>
                  <a:path w="15" h="95">
                    <a:moveTo>
                      <a:pt x="0" y="0"/>
                    </a:moveTo>
                    <a:lnTo>
                      <a:pt x="8" y="37"/>
                    </a:lnTo>
                    <a:lnTo>
                      <a:pt x="8" y="41"/>
                    </a:lnTo>
                    <a:lnTo>
                      <a:pt x="15" y="95"/>
                    </a:lnTo>
                    <a:lnTo>
                      <a:pt x="4" y="49"/>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5" name="Freeform 15">
                <a:extLst>
                  <a:ext uri="{FF2B5EF4-FFF2-40B4-BE49-F238E27FC236}">
                    <a16:creationId xmlns:a16="http://schemas.microsoft.com/office/drawing/2014/main" id="{361102AB-6839-4858-8C0D-C32D61B0147C}"/>
                  </a:ext>
                </a:extLst>
              </xdr:cNvPr>
              <xdr:cNvSpPr>
                <a:spLocks/>
              </xdr:cNvSpPr>
            </xdr:nvSpPr>
            <xdr:spPr bwMode="auto">
              <a:xfrm>
                <a:off x="317182" y="4649964"/>
                <a:ext cx="638175" cy="1241425"/>
              </a:xfrm>
              <a:custGeom>
                <a:avLst/>
                <a:gdLst>
                  <a:gd name="T0" fmla="*/ 402 w 402"/>
                  <a:gd name="T1" fmla="*/ 0 h 782"/>
                  <a:gd name="T2" fmla="*/ 402 w 402"/>
                  <a:gd name="T3" fmla="*/ 1 h 782"/>
                  <a:gd name="T4" fmla="*/ 363 w 402"/>
                  <a:gd name="T5" fmla="*/ 39 h 782"/>
                  <a:gd name="T6" fmla="*/ 325 w 402"/>
                  <a:gd name="T7" fmla="*/ 79 h 782"/>
                  <a:gd name="T8" fmla="*/ 290 w 402"/>
                  <a:gd name="T9" fmla="*/ 121 h 782"/>
                  <a:gd name="T10" fmla="*/ 255 w 402"/>
                  <a:gd name="T11" fmla="*/ 164 h 782"/>
                  <a:gd name="T12" fmla="*/ 211 w 402"/>
                  <a:gd name="T13" fmla="*/ 222 h 782"/>
                  <a:gd name="T14" fmla="*/ 171 w 402"/>
                  <a:gd name="T15" fmla="*/ 284 h 782"/>
                  <a:gd name="T16" fmla="*/ 133 w 402"/>
                  <a:gd name="T17" fmla="*/ 346 h 782"/>
                  <a:gd name="T18" fmla="*/ 100 w 402"/>
                  <a:gd name="T19" fmla="*/ 411 h 782"/>
                  <a:gd name="T20" fmla="*/ 71 w 402"/>
                  <a:gd name="T21" fmla="*/ 478 h 782"/>
                  <a:gd name="T22" fmla="*/ 45 w 402"/>
                  <a:gd name="T23" fmla="*/ 546 h 782"/>
                  <a:gd name="T24" fmla="*/ 27 w 402"/>
                  <a:gd name="T25" fmla="*/ 617 h 782"/>
                  <a:gd name="T26" fmla="*/ 13 w 402"/>
                  <a:gd name="T27" fmla="*/ 689 h 782"/>
                  <a:gd name="T28" fmla="*/ 7 w 402"/>
                  <a:gd name="T29" fmla="*/ 761 h 782"/>
                  <a:gd name="T30" fmla="*/ 7 w 402"/>
                  <a:gd name="T31" fmla="*/ 782 h 782"/>
                  <a:gd name="T32" fmla="*/ 0 w 402"/>
                  <a:gd name="T33" fmla="*/ 765 h 782"/>
                  <a:gd name="T34" fmla="*/ 1 w 402"/>
                  <a:gd name="T35" fmla="*/ 761 h 782"/>
                  <a:gd name="T36" fmla="*/ 7 w 402"/>
                  <a:gd name="T37" fmla="*/ 688 h 782"/>
                  <a:gd name="T38" fmla="*/ 21 w 402"/>
                  <a:gd name="T39" fmla="*/ 616 h 782"/>
                  <a:gd name="T40" fmla="*/ 40 w 402"/>
                  <a:gd name="T41" fmla="*/ 545 h 782"/>
                  <a:gd name="T42" fmla="*/ 66 w 402"/>
                  <a:gd name="T43" fmla="*/ 475 h 782"/>
                  <a:gd name="T44" fmla="*/ 95 w 402"/>
                  <a:gd name="T45" fmla="*/ 409 h 782"/>
                  <a:gd name="T46" fmla="*/ 130 w 402"/>
                  <a:gd name="T47" fmla="*/ 343 h 782"/>
                  <a:gd name="T48" fmla="*/ 167 w 402"/>
                  <a:gd name="T49" fmla="*/ 281 h 782"/>
                  <a:gd name="T50" fmla="*/ 209 w 402"/>
                  <a:gd name="T51" fmla="*/ 220 h 782"/>
                  <a:gd name="T52" fmla="*/ 253 w 402"/>
                  <a:gd name="T53" fmla="*/ 163 h 782"/>
                  <a:gd name="T54" fmla="*/ 287 w 402"/>
                  <a:gd name="T55" fmla="*/ 120 h 782"/>
                  <a:gd name="T56" fmla="*/ 324 w 402"/>
                  <a:gd name="T57" fmla="*/ 78 h 782"/>
                  <a:gd name="T58" fmla="*/ 362 w 402"/>
                  <a:gd name="T59" fmla="*/ 38 h 782"/>
                  <a:gd name="T60" fmla="*/ 402 w 402"/>
                  <a:gd name="T61" fmla="*/ 0 h 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402" h="782">
                    <a:moveTo>
                      <a:pt x="402" y="0"/>
                    </a:moveTo>
                    <a:lnTo>
                      <a:pt x="402" y="1"/>
                    </a:lnTo>
                    <a:lnTo>
                      <a:pt x="363" y="39"/>
                    </a:lnTo>
                    <a:lnTo>
                      <a:pt x="325" y="79"/>
                    </a:lnTo>
                    <a:lnTo>
                      <a:pt x="290" y="121"/>
                    </a:lnTo>
                    <a:lnTo>
                      <a:pt x="255" y="164"/>
                    </a:lnTo>
                    <a:lnTo>
                      <a:pt x="211" y="222"/>
                    </a:lnTo>
                    <a:lnTo>
                      <a:pt x="171" y="284"/>
                    </a:lnTo>
                    <a:lnTo>
                      <a:pt x="133" y="346"/>
                    </a:lnTo>
                    <a:lnTo>
                      <a:pt x="100" y="411"/>
                    </a:lnTo>
                    <a:lnTo>
                      <a:pt x="71" y="478"/>
                    </a:lnTo>
                    <a:lnTo>
                      <a:pt x="45" y="546"/>
                    </a:lnTo>
                    <a:lnTo>
                      <a:pt x="27" y="617"/>
                    </a:lnTo>
                    <a:lnTo>
                      <a:pt x="13" y="689"/>
                    </a:lnTo>
                    <a:lnTo>
                      <a:pt x="7" y="761"/>
                    </a:lnTo>
                    <a:lnTo>
                      <a:pt x="7" y="782"/>
                    </a:lnTo>
                    <a:lnTo>
                      <a:pt x="0" y="765"/>
                    </a:lnTo>
                    <a:lnTo>
                      <a:pt x="1" y="761"/>
                    </a:lnTo>
                    <a:lnTo>
                      <a:pt x="7" y="688"/>
                    </a:lnTo>
                    <a:lnTo>
                      <a:pt x="21" y="616"/>
                    </a:lnTo>
                    <a:lnTo>
                      <a:pt x="40" y="545"/>
                    </a:lnTo>
                    <a:lnTo>
                      <a:pt x="66" y="475"/>
                    </a:lnTo>
                    <a:lnTo>
                      <a:pt x="95" y="409"/>
                    </a:lnTo>
                    <a:lnTo>
                      <a:pt x="130" y="343"/>
                    </a:lnTo>
                    <a:lnTo>
                      <a:pt x="167" y="281"/>
                    </a:lnTo>
                    <a:lnTo>
                      <a:pt x="209" y="220"/>
                    </a:lnTo>
                    <a:lnTo>
                      <a:pt x="253" y="163"/>
                    </a:lnTo>
                    <a:lnTo>
                      <a:pt x="287" y="120"/>
                    </a:lnTo>
                    <a:lnTo>
                      <a:pt x="324" y="78"/>
                    </a:lnTo>
                    <a:lnTo>
                      <a:pt x="362" y="38"/>
                    </a:lnTo>
                    <a:lnTo>
                      <a:pt x="402"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6" name="Freeform 16">
                <a:extLst>
                  <a:ext uri="{FF2B5EF4-FFF2-40B4-BE49-F238E27FC236}">
                    <a16:creationId xmlns:a16="http://schemas.microsoft.com/office/drawing/2014/main" id="{36F7C302-C593-4702-BDC1-0320215B251B}"/>
                  </a:ext>
                </a:extLst>
              </xdr:cNvPr>
              <xdr:cNvSpPr>
                <a:spLocks/>
              </xdr:cNvSpPr>
            </xdr:nvSpPr>
            <xdr:spPr bwMode="auto">
              <a:xfrm>
                <a:off x="317182" y="5904089"/>
                <a:ext cx="58738" cy="311150"/>
              </a:xfrm>
              <a:custGeom>
                <a:avLst/>
                <a:gdLst>
                  <a:gd name="T0" fmla="*/ 0 w 37"/>
                  <a:gd name="T1" fmla="*/ 0 h 196"/>
                  <a:gd name="T2" fmla="*/ 6 w 37"/>
                  <a:gd name="T3" fmla="*/ 15 h 196"/>
                  <a:gd name="T4" fmla="*/ 7 w 37"/>
                  <a:gd name="T5" fmla="*/ 18 h 196"/>
                  <a:gd name="T6" fmla="*/ 12 w 37"/>
                  <a:gd name="T7" fmla="*/ 80 h 196"/>
                  <a:gd name="T8" fmla="*/ 21 w 37"/>
                  <a:gd name="T9" fmla="*/ 134 h 196"/>
                  <a:gd name="T10" fmla="*/ 33 w 37"/>
                  <a:gd name="T11" fmla="*/ 188 h 196"/>
                  <a:gd name="T12" fmla="*/ 37 w 37"/>
                  <a:gd name="T13" fmla="*/ 196 h 196"/>
                  <a:gd name="T14" fmla="*/ 22 w 37"/>
                  <a:gd name="T15" fmla="*/ 162 h 196"/>
                  <a:gd name="T16" fmla="*/ 15 w 37"/>
                  <a:gd name="T17" fmla="*/ 146 h 196"/>
                  <a:gd name="T18" fmla="*/ 5 w 37"/>
                  <a:gd name="T19" fmla="*/ 81 h 196"/>
                  <a:gd name="T20" fmla="*/ 1 w 37"/>
                  <a:gd name="T21" fmla="*/ 40 h 196"/>
                  <a:gd name="T22" fmla="*/ 0 w 37"/>
                  <a:gd name="T23" fmla="*/ 0 h 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7" h="196">
                    <a:moveTo>
                      <a:pt x="0" y="0"/>
                    </a:moveTo>
                    <a:lnTo>
                      <a:pt x="6" y="15"/>
                    </a:lnTo>
                    <a:lnTo>
                      <a:pt x="7" y="18"/>
                    </a:lnTo>
                    <a:lnTo>
                      <a:pt x="12" y="80"/>
                    </a:lnTo>
                    <a:lnTo>
                      <a:pt x="21" y="134"/>
                    </a:lnTo>
                    <a:lnTo>
                      <a:pt x="33" y="188"/>
                    </a:lnTo>
                    <a:lnTo>
                      <a:pt x="37" y="196"/>
                    </a:lnTo>
                    <a:lnTo>
                      <a:pt x="22" y="162"/>
                    </a:lnTo>
                    <a:lnTo>
                      <a:pt x="15" y="146"/>
                    </a:lnTo>
                    <a:lnTo>
                      <a:pt x="5" y="81"/>
                    </a:lnTo>
                    <a:lnTo>
                      <a:pt x="1" y="40"/>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7" name="Freeform 17">
                <a:extLst>
                  <a:ext uri="{FF2B5EF4-FFF2-40B4-BE49-F238E27FC236}">
                    <a16:creationId xmlns:a16="http://schemas.microsoft.com/office/drawing/2014/main" id="{0D160566-0C47-4E0A-9235-CB210CFE0C6E}"/>
                  </a:ext>
                </a:extLst>
              </xdr:cNvPr>
              <xdr:cNvSpPr>
                <a:spLocks/>
              </xdr:cNvSpPr>
            </xdr:nvSpPr>
            <xdr:spPr bwMode="auto">
              <a:xfrm>
                <a:off x="363220" y="6223177"/>
                <a:ext cx="49213" cy="104775"/>
              </a:xfrm>
              <a:custGeom>
                <a:avLst/>
                <a:gdLst>
                  <a:gd name="T0" fmla="*/ 0 w 31"/>
                  <a:gd name="T1" fmla="*/ 0 h 66"/>
                  <a:gd name="T2" fmla="*/ 31 w 31"/>
                  <a:gd name="T3" fmla="*/ 66 h 66"/>
                  <a:gd name="T4" fmla="*/ 24 w 31"/>
                  <a:gd name="T5" fmla="*/ 66 h 66"/>
                  <a:gd name="T6" fmla="*/ 0 w 31"/>
                  <a:gd name="T7" fmla="*/ 0 h 66"/>
                </a:gdLst>
                <a:ahLst/>
                <a:cxnLst>
                  <a:cxn ang="0">
                    <a:pos x="T0" y="T1"/>
                  </a:cxn>
                  <a:cxn ang="0">
                    <a:pos x="T2" y="T3"/>
                  </a:cxn>
                  <a:cxn ang="0">
                    <a:pos x="T4" y="T5"/>
                  </a:cxn>
                  <a:cxn ang="0">
                    <a:pos x="T6" y="T7"/>
                  </a:cxn>
                </a:cxnLst>
                <a:rect l="0" t="0" r="r" b="b"/>
                <a:pathLst>
                  <a:path w="31" h="66">
                    <a:moveTo>
                      <a:pt x="0" y="0"/>
                    </a:moveTo>
                    <a:lnTo>
                      <a:pt x="31" y="66"/>
                    </a:lnTo>
                    <a:lnTo>
                      <a:pt x="24" y="6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8" name="Freeform 18">
                <a:extLst>
                  <a:ext uri="{FF2B5EF4-FFF2-40B4-BE49-F238E27FC236}">
                    <a16:creationId xmlns:a16="http://schemas.microsoft.com/office/drawing/2014/main" id="{B999A437-872E-4F5B-89C6-C355166C2FD7}"/>
                  </a:ext>
                </a:extLst>
              </xdr:cNvPr>
              <xdr:cNvSpPr>
                <a:spLocks/>
              </xdr:cNvSpPr>
            </xdr:nvSpPr>
            <xdr:spPr bwMode="auto">
              <a:xfrm>
                <a:off x="317182" y="5864402"/>
                <a:ext cx="11113" cy="68263"/>
              </a:xfrm>
              <a:custGeom>
                <a:avLst/>
                <a:gdLst>
                  <a:gd name="T0" fmla="*/ 0 w 7"/>
                  <a:gd name="T1" fmla="*/ 0 h 43"/>
                  <a:gd name="T2" fmla="*/ 7 w 7"/>
                  <a:gd name="T3" fmla="*/ 17 h 43"/>
                  <a:gd name="T4" fmla="*/ 7 w 7"/>
                  <a:gd name="T5" fmla="*/ 43 h 43"/>
                  <a:gd name="T6" fmla="*/ 6 w 7"/>
                  <a:gd name="T7" fmla="*/ 40 h 43"/>
                  <a:gd name="T8" fmla="*/ 0 w 7"/>
                  <a:gd name="T9" fmla="*/ 25 h 43"/>
                  <a:gd name="T10" fmla="*/ 0 w 7"/>
                  <a:gd name="T11" fmla="*/ 0 h 43"/>
                </a:gdLst>
                <a:ahLst/>
                <a:cxnLst>
                  <a:cxn ang="0">
                    <a:pos x="T0" y="T1"/>
                  </a:cxn>
                  <a:cxn ang="0">
                    <a:pos x="T2" y="T3"/>
                  </a:cxn>
                  <a:cxn ang="0">
                    <a:pos x="T4" y="T5"/>
                  </a:cxn>
                  <a:cxn ang="0">
                    <a:pos x="T6" y="T7"/>
                  </a:cxn>
                  <a:cxn ang="0">
                    <a:pos x="T8" y="T9"/>
                  </a:cxn>
                  <a:cxn ang="0">
                    <a:pos x="T10" y="T11"/>
                  </a:cxn>
                </a:cxnLst>
                <a:rect l="0" t="0" r="r" b="b"/>
                <a:pathLst>
                  <a:path w="7" h="43">
                    <a:moveTo>
                      <a:pt x="0" y="0"/>
                    </a:moveTo>
                    <a:lnTo>
                      <a:pt x="7" y="17"/>
                    </a:lnTo>
                    <a:lnTo>
                      <a:pt x="7" y="43"/>
                    </a:lnTo>
                    <a:lnTo>
                      <a:pt x="6" y="40"/>
                    </a:lnTo>
                    <a:lnTo>
                      <a:pt x="0" y="25"/>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9" name="Freeform 19">
                <a:extLst>
                  <a:ext uri="{FF2B5EF4-FFF2-40B4-BE49-F238E27FC236}">
                    <a16:creationId xmlns:a16="http://schemas.microsoft.com/office/drawing/2014/main" id="{5E3C2E07-BCD5-4801-820D-CADE9F7A2480}"/>
                  </a:ext>
                </a:extLst>
              </xdr:cNvPr>
              <xdr:cNvSpPr>
                <a:spLocks/>
              </xdr:cNvSpPr>
            </xdr:nvSpPr>
            <xdr:spPr bwMode="auto">
              <a:xfrm>
                <a:off x="340995" y="6135864"/>
                <a:ext cx="73025" cy="192088"/>
              </a:xfrm>
              <a:custGeom>
                <a:avLst/>
                <a:gdLst>
                  <a:gd name="T0" fmla="*/ 0 w 46"/>
                  <a:gd name="T1" fmla="*/ 0 h 121"/>
                  <a:gd name="T2" fmla="*/ 7 w 46"/>
                  <a:gd name="T3" fmla="*/ 16 h 121"/>
                  <a:gd name="T4" fmla="*/ 22 w 46"/>
                  <a:gd name="T5" fmla="*/ 50 h 121"/>
                  <a:gd name="T6" fmla="*/ 33 w 46"/>
                  <a:gd name="T7" fmla="*/ 86 h 121"/>
                  <a:gd name="T8" fmla="*/ 46 w 46"/>
                  <a:gd name="T9" fmla="*/ 121 h 121"/>
                  <a:gd name="T10" fmla="*/ 45 w 46"/>
                  <a:gd name="T11" fmla="*/ 121 h 121"/>
                  <a:gd name="T12" fmla="*/ 14 w 46"/>
                  <a:gd name="T13" fmla="*/ 55 h 121"/>
                  <a:gd name="T14" fmla="*/ 11 w 46"/>
                  <a:gd name="T15" fmla="*/ 44 h 121"/>
                  <a:gd name="T16" fmla="*/ 0 w 46"/>
                  <a:gd name="T17" fmla="*/ 0 h 1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6" h="121">
                    <a:moveTo>
                      <a:pt x="0" y="0"/>
                    </a:moveTo>
                    <a:lnTo>
                      <a:pt x="7" y="16"/>
                    </a:lnTo>
                    <a:lnTo>
                      <a:pt x="22" y="50"/>
                    </a:lnTo>
                    <a:lnTo>
                      <a:pt x="33" y="86"/>
                    </a:lnTo>
                    <a:lnTo>
                      <a:pt x="46" y="121"/>
                    </a:lnTo>
                    <a:lnTo>
                      <a:pt x="45" y="121"/>
                    </a:lnTo>
                    <a:lnTo>
                      <a:pt x="14" y="55"/>
                    </a:lnTo>
                    <a:lnTo>
                      <a:pt x="11" y="4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300182</xdr:colOff>
      <xdr:row>0</xdr:row>
      <xdr:rowOff>381002</xdr:rowOff>
    </xdr:from>
    <xdr:to>
      <xdr:col>2</xdr:col>
      <xdr:colOff>1012412</xdr:colOff>
      <xdr:row>0</xdr:row>
      <xdr:rowOff>1119910</xdr:rowOff>
    </xdr:to>
    <xdr:pic>
      <xdr:nvPicPr>
        <xdr:cNvPr id="2" name="Picture 1">
          <a:extLst>
            <a:ext uri="{FF2B5EF4-FFF2-40B4-BE49-F238E27FC236}">
              <a16:creationId xmlns:a16="http://schemas.microsoft.com/office/drawing/2014/main" id="{73BF0AE3-886B-4F5B-8B72-068CD07973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364" y="381002"/>
          <a:ext cx="1982230" cy="73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68991</xdr:colOff>
      <xdr:row>0</xdr:row>
      <xdr:rowOff>122464</xdr:rowOff>
    </xdr:from>
    <xdr:to>
      <xdr:col>2</xdr:col>
      <xdr:colOff>2963419</xdr:colOff>
      <xdr:row>0</xdr:row>
      <xdr:rowOff>1227682</xdr:rowOff>
    </xdr:to>
    <xdr:pic>
      <xdr:nvPicPr>
        <xdr:cNvPr id="2" name="Picture 1">
          <a:extLst>
            <a:ext uri="{FF2B5EF4-FFF2-40B4-BE49-F238E27FC236}">
              <a16:creationId xmlns:a16="http://schemas.microsoft.com/office/drawing/2014/main" id="{5A1C158B-C45D-43BE-95DA-2B824BA611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5791" y="122464"/>
          <a:ext cx="2894428" cy="11052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189347</xdr:colOff>
      <xdr:row>0</xdr:row>
      <xdr:rowOff>124690</xdr:rowOff>
    </xdr:from>
    <xdr:ext cx="3138508" cy="1122219"/>
    <xdr:pic>
      <xdr:nvPicPr>
        <xdr:cNvPr id="2" name="Picture 1">
          <a:extLst>
            <a:ext uri="{FF2B5EF4-FFF2-40B4-BE49-F238E27FC236}">
              <a16:creationId xmlns:a16="http://schemas.microsoft.com/office/drawing/2014/main" id="{5E9FFCCD-B733-47D1-8F1E-6E900AE05F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9847" y="124690"/>
          <a:ext cx="3138508" cy="11222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438729</xdr:colOff>
      <xdr:row>0</xdr:row>
      <xdr:rowOff>173181</xdr:rowOff>
    </xdr:from>
    <xdr:to>
      <xdr:col>2</xdr:col>
      <xdr:colOff>1904313</xdr:colOff>
      <xdr:row>0</xdr:row>
      <xdr:rowOff>978188</xdr:rowOff>
    </xdr:to>
    <xdr:pic>
      <xdr:nvPicPr>
        <xdr:cNvPr id="2" name="Picture 1">
          <a:extLst>
            <a:ext uri="{FF2B5EF4-FFF2-40B4-BE49-F238E27FC236}">
              <a16:creationId xmlns:a16="http://schemas.microsoft.com/office/drawing/2014/main" id="{E66D39EA-CF9C-4400-8BC5-7799CC0DD0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654" y="173181"/>
          <a:ext cx="2227584" cy="805007"/>
        </a:xfrm>
        <a:prstGeom prst="rect">
          <a:avLst/>
        </a:prstGeom>
      </xdr:spPr>
    </xdr:pic>
    <xdr:clientData/>
  </xdr:twoCellAnchor>
  <xdr:oneCellAnchor>
    <xdr:from>
      <xdr:col>1</xdr:col>
      <xdr:colOff>438729</xdr:colOff>
      <xdr:row>0</xdr:row>
      <xdr:rowOff>173180</xdr:rowOff>
    </xdr:from>
    <xdr:ext cx="2499182" cy="893619"/>
    <xdr:pic>
      <xdr:nvPicPr>
        <xdr:cNvPr id="3" name="Picture 2">
          <a:extLst>
            <a:ext uri="{FF2B5EF4-FFF2-40B4-BE49-F238E27FC236}">
              <a16:creationId xmlns:a16="http://schemas.microsoft.com/office/drawing/2014/main" id="{A23B5A10-71DD-4784-AD67-CD0EFD2C8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654" y="173180"/>
          <a:ext cx="2499182" cy="893619"/>
        </a:xfrm>
        <a:prstGeom prst="rect">
          <a:avLst/>
        </a:prstGeom>
      </xdr:spPr>
    </xdr:pic>
    <xdr:clientData/>
  </xdr:oneCellAnchor>
  <xdr:oneCellAnchor>
    <xdr:from>
      <xdr:col>1</xdr:col>
      <xdr:colOff>189347</xdr:colOff>
      <xdr:row>0</xdr:row>
      <xdr:rowOff>124690</xdr:rowOff>
    </xdr:from>
    <xdr:ext cx="3138508" cy="1122219"/>
    <xdr:pic>
      <xdr:nvPicPr>
        <xdr:cNvPr id="4" name="Picture 3">
          <a:extLst>
            <a:ext uri="{FF2B5EF4-FFF2-40B4-BE49-F238E27FC236}">
              <a16:creationId xmlns:a16="http://schemas.microsoft.com/office/drawing/2014/main" id="{4BFFD2DC-8BF2-44E5-B3B0-540CF2DF2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272" y="124690"/>
          <a:ext cx="3138508" cy="112221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438729</xdr:colOff>
      <xdr:row>0</xdr:row>
      <xdr:rowOff>173181</xdr:rowOff>
    </xdr:from>
    <xdr:to>
      <xdr:col>2</xdr:col>
      <xdr:colOff>1904313</xdr:colOff>
      <xdr:row>0</xdr:row>
      <xdr:rowOff>978188</xdr:rowOff>
    </xdr:to>
    <xdr:pic>
      <xdr:nvPicPr>
        <xdr:cNvPr id="2" name="Picture 1">
          <a:extLst>
            <a:ext uri="{FF2B5EF4-FFF2-40B4-BE49-F238E27FC236}">
              <a16:creationId xmlns:a16="http://schemas.microsoft.com/office/drawing/2014/main" id="{30D99019-0090-4A6B-9C25-0D3F345A7B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179" y="173181"/>
          <a:ext cx="2272034" cy="805007"/>
        </a:xfrm>
        <a:prstGeom prst="rect">
          <a:avLst/>
        </a:prstGeom>
      </xdr:spPr>
    </xdr:pic>
    <xdr:clientData/>
  </xdr:twoCellAnchor>
  <xdr:oneCellAnchor>
    <xdr:from>
      <xdr:col>1</xdr:col>
      <xdr:colOff>438729</xdr:colOff>
      <xdr:row>0</xdr:row>
      <xdr:rowOff>173180</xdr:rowOff>
    </xdr:from>
    <xdr:ext cx="2499182" cy="893619"/>
    <xdr:pic>
      <xdr:nvPicPr>
        <xdr:cNvPr id="3" name="Picture 2">
          <a:extLst>
            <a:ext uri="{FF2B5EF4-FFF2-40B4-BE49-F238E27FC236}">
              <a16:creationId xmlns:a16="http://schemas.microsoft.com/office/drawing/2014/main" id="{56AAF3DA-E5A4-4920-A19C-F9825B84C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179" y="173180"/>
          <a:ext cx="2499182" cy="893619"/>
        </a:xfrm>
        <a:prstGeom prst="rect">
          <a:avLst/>
        </a:prstGeom>
      </xdr:spPr>
    </xdr:pic>
    <xdr:clientData/>
  </xdr:oneCellAnchor>
  <xdr:oneCellAnchor>
    <xdr:from>
      <xdr:col>1</xdr:col>
      <xdr:colOff>189347</xdr:colOff>
      <xdr:row>0</xdr:row>
      <xdr:rowOff>124690</xdr:rowOff>
    </xdr:from>
    <xdr:ext cx="3138508" cy="1122219"/>
    <xdr:pic>
      <xdr:nvPicPr>
        <xdr:cNvPr id="4" name="Picture 3">
          <a:extLst>
            <a:ext uri="{FF2B5EF4-FFF2-40B4-BE49-F238E27FC236}">
              <a16:creationId xmlns:a16="http://schemas.microsoft.com/office/drawing/2014/main" id="{15C51974-2550-41A4-BE6E-3C9ACEC2FD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797" y="124690"/>
          <a:ext cx="3138508" cy="112221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438728</xdr:colOff>
      <xdr:row>0</xdr:row>
      <xdr:rowOff>173179</xdr:rowOff>
    </xdr:from>
    <xdr:ext cx="3589800" cy="1283585"/>
    <xdr:pic>
      <xdr:nvPicPr>
        <xdr:cNvPr id="2" name="Picture 1">
          <a:extLst>
            <a:ext uri="{FF2B5EF4-FFF2-40B4-BE49-F238E27FC236}">
              <a16:creationId xmlns:a16="http://schemas.microsoft.com/office/drawing/2014/main" id="{6D6D05ED-853B-49FB-B918-E6016EE0CE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610" y="173179"/>
          <a:ext cx="3589800" cy="1283585"/>
        </a:xfrm>
        <a:prstGeom prst="rect">
          <a:avLst/>
        </a:prstGeom>
      </xdr:spPr>
    </xdr:pic>
    <xdr:clientData/>
  </xdr:oneCellAnchor>
  <xdr:oneCellAnchor>
    <xdr:from>
      <xdr:col>1</xdr:col>
      <xdr:colOff>189347</xdr:colOff>
      <xdr:row>0</xdr:row>
      <xdr:rowOff>70648</xdr:rowOff>
    </xdr:from>
    <xdr:ext cx="3543154" cy="1266906"/>
    <xdr:pic>
      <xdr:nvPicPr>
        <xdr:cNvPr id="3" name="Picture 2">
          <a:extLst>
            <a:ext uri="{FF2B5EF4-FFF2-40B4-BE49-F238E27FC236}">
              <a16:creationId xmlns:a16="http://schemas.microsoft.com/office/drawing/2014/main" id="{5663F57D-A883-46BB-9BE8-DAA922FC92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797" y="70648"/>
          <a:ext cx="3543154" cy="1266906"/>
        </a:xfrm>
        <a:prstGeom prst="rect">
          <a:avLst/>
        </a:prstGeom>
      </xdr:spPr>
    </xdr:pic>
    <xdr:clientData/>
  </xdr:oneCellAnchor>
  <xdr:twoCellAnchor editAs="oneCell">
    <xdr:from>
      <xdr:col>1</xdr:col>
      <xdr:colOff>343479</xdr:colOff>
      <xdr:row>0</xdr:row>
      <xdr:rowOff>379556</xdr:rowOff>
    </xdr:from>
    <xdr:to>
      <xdr:col>2</xdr:col>
      <xdr:colOff>2660889</xdr:colOff>
      <xdr:row>0</xdr:row>
      <xdr:rowOff>1539875</xdr:rowOff>
    </xdr:to>
    <xdr:pic>
      <xdr:nvPicPr>
        <xdr:cNvPr id="4" name="Picture 3">
          <a:extLst>
            <a:ext uri="{FF2B5EF4-FFF2-40B4-BE49-F238E27FC236}">
              <a16:creationId xmlns:a16="http://schemas.microsoft.com/office/drawing/2014/main" id="{53842458-74B7-4721-BCEF-8C157343A6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929" y="379556"/>
          <a:ext cx="3276260" cy="1160319"/>
        </a:xfrm>
        <a:prstGeom prst="rect">
          <a:avLst/>
        </a:prstGeom>
      </xdr:spPr>
    </xdr:pic>
    <xdr:clientData/>
  </xdr:twoCellAnchor>
  <xdr:oneCellAnchor>
    <xdr:from>
      <xdr:col>1</xdr:col>
      <xdr:colOff>189347</xdr:colOff>
      <xdr:row>0</xdr:row>
      <xdr:rowOff>124690</xdr:rowOff>
    </xdr:from>
    <xdr:ext cx="3138508" cy="1122219"/>
    <xdr:pic>
      <xdr:nvPicPr>
        <xdr:cNvPr id="5" name="Picture 4">
          <a:extLst>
            <a:ext uri="{FF2B5EF4-FFF2-40B4-BE49-F238E27FC236}">
              <a16:creationId xmlns:a16="http://schemas.microsoft.com/office/drawing/2014/main" id="{A4CCAA7D-A4BB-45B4-BD7E-791B242B8F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797" y="124690"/>
          <a:ext cx="3138508" cy="112221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438728</xdr:colOff>
      <xdr:row>0</xdr:row>
      <xdr:rowOff>173179</xdr:rowOff>
    </xdr:from>
    <xdr:ext cx="3589800" cy="1283585"/>
    <xdr:pic>
      <xdr:nvPicPr>
        <xdr:cNvPr id="2" name="Picture 1">
          <a:extLst>
            <a:ext uri="{FF2B5EF4-FFF2-40B4-BE49-F238E27FC236}">
              <a16:creationId xmlns:a16="http://schemas.microsoft.com/office/drawing/2014/main" id="{24D2FFCC-AF36-4BBE-B693-B61F85A210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9228" y="173179"/>
          <a:ext cx="3589800" cy="128358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3</xdr:col>
      <xdr:colOff>1190655</xdr:colOff>
      <xdr:row>0</xdr:row>
      <xdr:rowOff>163613</xdr:rowOff>
    </xdr:from>
    <xdr:to>
      <xdr:col>4</xdr:col>
      <xdr:colOff>729949</xdr:colOff>
      <xdr:row>1</xdr:row>
      <xdr:rowOff>330661</xdr:rowOff>
    </xdr:to>
    <xdr:pic>
      <xdr:nvPicPr>
        <xdr:cNvPr id="2" name="Picture 1">
          <a:extLst>
            <a:ext uri="{FF2B5EF4-FFF2-40B4-BE49-F238E27FC236}">
              <a16:creationId xmlns:a16="http://schemas.microsoft.com/office/drawing/2014/main" id="{855EFB7E-B20E-4531-B273-BF73A0580FC0}"/>
            </a:ext>
          </a:extLst>
        </xdr:cNvPr>
        <xdr:cNvPicPr>
          <a:picLocks noChangeAspect="1"/>
        </xdr:cNvPicPr>
      </xdr:nvPicPr>
      <xdr:blipFill>
        <a:blip xmlns:r="http://schemas.openxmlformats.org/officeDocument/2006/relationships" r:embed="rId1"/>
        <a:stretch>
          <a:fillRect/>
        </a:stretch>
      </xdr:blipFill>
      <xdr:spPr>
        <a:xfrm>
          <a:off x="9984816501" y="163613"/>
          <a:ext cx="2206294" cy="435615"/>
        </a:xfrm>
        <a:prstGeom prst="rect">
          <a:avLst/>
        </a:prstGeom>
      </xdr:spPr>
    </xdr:pic>
    <xdr:clientData/>
  </xdr:twoCellAnchor>
  <xdr:twoCellAnchor editAs="oneCell">
    <xdr:from>
      <xdr:col>3</xdr:col>
      <xdr:colOff>903599</xdr:colOff>
      <xdr:row>0</xdr:row>
      <xdr:rowOff>131950</xdr:rowOff>
    </xdr:from>
    <xdr:to>
      <xdr:col>4</xdr:col>
      <xdr:colOff>748062</xdr:colOff>
      <xdr:row>2</xdr:row>
      <xdr:rowOff>3737</xdr:rowOff>
    </xdr:to>
    <xdr:pic>
      <xdr:nvPicPr>
        <xdr:cNvPr id="3" name="Picture 2">
          <a:extLst>
            <a:ext uri="{FF2B5EF4-FFF2-40B4-BE49-F238E27FC236}">
              <a16:creationId xmlns:a16="http://schemas.microsoft.com/office/drawing/2014/main" id="{54B681DC-A953-4C06-B1FC-A5B075A9437F}"/>
            </a:ext>
          </a:extLst>
        </xdr:cNvPr>
        <xdr:cNvPicPr>
          <a:picLocks noChangeAspect="1"/>
        </xdr:cNvPicPr>
      </xdr:nvPicPr>
      <xdr:blipFill>
        <a:blip xmlns:r="http://schemas.openxmlformats.org/officeDocument/2006/relationships" r:embed="rId1"/>
        <a:stretch>
          <a:fillRect/>
        </a:stretch>
      </xdr:blipFill>
      <xdr:spPr>
        <a:xfrm>
          <a:off x="9984798388" y="131950"/>
          <a:ext cx="2511463" cy="4989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User\AppData\Roaming\Microsoft\Excel\BUDGETS\Transitional%20Oct%2022%20ed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homas%20Comtois\Desktop\Liberia%20Logistics\Monrovia%20Logistics\Monrovia%20Procurement%20Tracker\Procurement%20Tracker%208.28.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Ymen%20Family%20Care%20Assosition/&#1605;&#1588;&#1575;&#1585;&#1610;&#1593;%20&#1575;&#1604;&#1580;&#1605;&#1593;&#1610;&#1577;/&#1575;&#1604;&#1575;&#1585;&#1588;&#1610;&#1601;/WASH/WASH_SRF_Template-2017_final%20v1_with%20chol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P%20N%20Sudan\WFP\SP-FLA%20BUDGET%20%20Jan-June%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Users\User\Documen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Sheet1"/>
      <sheetName val="Active Projects"/>
      <sheetName val="Speedkeys Alternative"/>
      <sheetName val="Speedkeys"/>
      <sheetName val="REF - Codes"/>
      <sheetName val="Language"/>
    </sheetNames>
    <sheetDataSet>
      <sheetData sheetId="0">
        <row r="1">
          <cell r="A1" t="str">
            <v>Nairobi 2011 2084 11</v>
          </cell>
        </row>
      </sheetData>
      <sheetData sheetId="1">
        <row r="1">
          <cell r="A1" t="str">
            <v>Nairobi 2011 2084 11</v>
          </cell>
        </row>
      </sheetData>
      <sheetData sheetId="2">
        <row r="1">
          <cell r="A1" t="str">
            <v>Nairobi 2011 2084 11</v>
          </cell>
        </row>
      </sheetData>
      <sheetData sheetId="3">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4">
        <row r="1">
          <cell r="A1" t="str">
            <v>Nairobi 2011 399 11</v>
          </cell>
        </row>
      </sheetData>
      <sheetData sheetId="5">
        <row r="1">
          <cell r="A1" t="str">
            <v>Nairobi 2011 399 11</v>
          </cell>
        </row>
      </sheetData>
      <sheetData sheetId="6">
        <row r="1">
          <cell r="A1" t="str">
            <v>Nairobi 2011 399 11</v>
          </cell>
        </row>
        <row r="2">
          <cell r="A2" t="str">
            <v>399 11 - Sudan - Kurmuk Hospital to 399 10 - Sudan - Kurmuk Hospital</v>
          </cell>
        </row>
        <row r="3">
          <cell r="A3" t="str">
            <v>399 11 - South Sudan -  Kurmuk Hospital  IHQ 11 to 399 10 - 10 Kurmuk Hospital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DV"/>
      <sheetName val="Active Projects"/>
      <sheetName val="Speedkeys Alternative"/>
      <sheetName val="Speedkeys"/>
      <sheetName val="Sheet1"/>
      <sheetName val="REF - Codes"/>
    </sheetNames>
    <sheetDataSet>
      <sheetData sheetId="0">
        <row r="1">
          <cell r="A1" t="str">
            <v>Nairobi 2011 2084 11</v>
          </cell>
        </row>
      </sheetData>
      <sheetData sheetId="1">
        <row r="1">
          <cell r="A1" t="str">
            <v>Nairobi 2011 2084 11</v>
          </cell>
        </row>
      </sheetData>
      <sheetData sheetId="2">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3">
        <row r="1">
          <cell r="A1" t="str">
            <v>Nairobi 2011 2084 11</v>
          </cell>
        </row>
      </sheetData>
      <sheetData sheetId="4">
        <row r="1">
          <cell r="A1" t="str">
            <v>Nairobi 2011 399 11</v>
          </cell>
        </row>
      </sheetData>
      <sheetData sheetId="5">
        <row r="1">
          <cell r="A1" t="str">
            <v>Nairobi 2011 399 11</v>
          </cell>
        </row>
      </sheetData>
      <sheetData sheetId="6">
        <row r="1">
          <cell r="A1" t="str">
            <v>Nairobi 2011 399 11</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20Tracker%208.28.15"/>
      <sheetName val="Procurement Tracker 8.28.15.xls"/>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ملاحظات "/>
      <sheetName val="Report of Activities"/>
      <sheetName val="Report of Activities filtered"/>
      <sheetName val="Cholera Activities"/>
      <sheetName val="Subsectors, Activities"/>
      <sheetName val="ControlVocabularies"/>
      <sheetName val="AdminNames"/>
      <sheetName val="Sheet1"/>
      <sheetName val="Org_name"/>
    </sheetNames>
    <sheetDataSet>
      <sheetData sheetId="0" refreshError="1"/>
      <sheetData sheetId="1" refreshError="1"/>
      <sheetData sheetId="2" refreshError="1"/>
      <sheetData sheetId="3" refreshError="1"/>
      <sheetData sheetId="4" refreshError="1"/>
      <sheetData sheetId="5" refreshError="1"/>
      <sheetData sheetId="6">
        <row r="1">
          <cell r="D1" t="str">
            <v>Country</v>
          </cell>
        </row>
        <row r="2">
          <cell r="D2" t="str">
            <v>Abyan / أبين</v>
          </cell>
        </row>
        <row r="3">
          <cell r="D3" t="str">
            <v>Abyan / أبين</v>
          </cell>
        </row>
        <row r="4">
          <cell r="D4" t="str">
            <v>Abyan / أبين</v>
          </cell>
        </row>
        <row r="5">
          <cell r="D5" t="str">
            <v>Abyan / أبين</v>
          </cell>
        </row>
        <row r="6">
          <cell r="D6" t="str">
            <v>Abyan / أبين</v>
          </cell>
        </row>
        <row r="7">
          <cell r="D7" t="str">
            <v>Abyan / أبين</v>
          </cell>
        </row>
        <row r="8">
          <cell r="D8" t="str">
            <v>Abyan / أبين</v>
          </cell>
        </row>
        <row r="9">
          <cell r="D9" t="str">
            <v>Abyan / أبين</v>
          </cell>
        </row>
        <row r="10">
          <cell r="D10" t="str">
            <v>Abyan / أبين</v>
          </cell>
        </row>
        <row r="11">
          <cell r="D11" t="str">
            <v>Abyan / أبين</v>
          </cell>
        </row>
        <row r="12">
          <cell r="D12" t="str">
            <v>Abyan / أبين</v>
          </cell>
        </row>
        <row r="13">
          <cell r="D13" t="str">
            <v>Aden / عدن</v>
          </cell>
        </row>
        <row r="14">
          <cell r="D14" t="str">
            <v>Aden / عدن</v>
          </cell>
        </row>
        <row r="15">
          <cell r="D15" t="str">
            <v>Aden / عدن</v>
          </cell>
        </row>
        <row r="16">
          <cell r="D16" t="str">
            <v>Aden / عدن</v>
          </cell>
        </row>
        <row r="17">
          <cell r="D17" t="str">
            <v>Aden / عدن</v>
          </cell>
        </row>
        <row r="18">
          <cell r="D18" t="str">
            <v>Aden / عدن</v>
          </cell>
        </row>
        <row r="19">
          <cell r="D19" t="str">
            <v>Aden / عدن</v>
          </cell>
        </row>
        <row r="20">
          <cell r="D20" t="str">
            <v>Aden / عدن</v>
          </cell>
        </row>
        <row r="21">
          <cell r="D21" t="str">
            <v>Al Bayda / البيضاء</v>
          </cell>
        </row>
        <row r="22">
          <cell r="D22" t="str">
            <v>Al Bayda / البيضاء</v>
          </cell>
        </row>
        <row r="23">
          <cell r="D23" t="str">
            <v>Al Bayda / البيضاء</v>
          </cell>
        </row>
        <row r="24">
          <cell r="D24" t="str">
            <v>Al Bayda / البيضاء</v>
          </cell>
        </row>
        <row r="25">
          <cell r="D25" t="str">
            <v>Al Bayda / البيضاء</v>
          </cell>
        </row>
        <row r="26">
          <cell r="D26" t="str">
            <v>Al Bayda / البيضاء</v>
          </cell>
        </row>
        <row r="27">
          <cell r="D27" t="str">
            <v>Al Bayda / البيضاء</v>
          </cell>
        </row>
        <row r="28">
          <cell r="D28" t="str">
            <v>Al Bayda / البيضاء</v>
          </cell>
        </row>
        <row r="29">
          <cell r="D29" t="str">
            <v>Al Bayda / البيضاء</v>
          </cell>
        </row>
        <row r="30">
          <cell r="D30" t="str">
            <v>Al Bayda / البيضاء</v>
          </cell>
        </row>
        <row r="31">
          <cell r="D31" t="str">
            <v>Al Bayda / البيضاء</v>
          </cell>
        </row>
        <row r="32">
          <cell r="D32" t="str">
            <v>Al Bayda / البيضاء</v>
          </cell>
        </row>
        <row r="33">
          <cell r="D33" t="str">
            <v>Al Bayda / البيضاء</v>
          </cell>
        </row>
        <row r="34">
          <cell r="D34" t="str">
            <v>Al Bayda / البيضاء</v>
          </cell>
        </row>
        <row r="35">
          <cell r="D35" t="str">
            <v>Al Bayda / البيضاء</v>
          </cell>
        </row>
        <row r="36">
          <cell r="D36" t="str">
            <v>Al Bayda / البيضاء</v>
          </cell>
        </row>
        <row r="37">
          <cell r="D37" t="str">
            <v>Al Bayda / البيضاء</v>
          </cell>
        </row>
        <row r="38">
          <cell r="D38" t="str">
            <v>Al Bayda / البيضاء</v>
          </cell>
        </row>
        <row r="39">
          <cell r="D39" t="str">
            <v>Al Bayda / البيضاء</v>
          </cell>
        </row>
        <row r="40">
          <cell r="D40" t="str">
            <v>Al Bayda / البيضاء</v>
          </cell>
        </row>
        <row r="41">
          <cell r="D41" t="str">
            <v>Al Dhale'e / الضالع</v>
          </cell>
        </row>
        <row r="42">
          <cell r="D42" t="str">
            <v>Al Dhale'e / الضالع</v>
          </cell>
        </row>
        <row r="43">
          <cell r="D43" t="str">
            <v>Al Dhale'e / الضالع</v>
          </cell>
        </row>
        <row r="44">
          <cell r="D44" t="str">
            <v>Al Dhale'e / الضالع</v>
          </cell>
        </row>
        <row r="45">
          <cell r="D45" t="str">
            <v>Al Dhale'e / الضالع</v>
          </cell>
        </row>
        <row r="46">
          <cell r="D46" t="str">
            <v>Al Dhale'e / الضالع</v>
          </cell>
        </row>
        <row r="47">
          <cell r="D47" t="str">
            <v>Al Dhale'e / الضالع</v>
          </cell>
        </row>
        <row r="48">
          <cell r="D48" t="str">
            <v>Al Dhale'e / الضالع</v>
          </cell>
        </row>
        <row r="49">
          <cell r="D49" t="str">
            <v>Al Dhale'e / الضالع</v>
          </cell>
        </row>
        <row r="50">
          <cell r="D50" t="str">
            <v>Al Hudaydah / الحديدة</v>
          </cell>
        </row>
        <row r="51">
          <cell r="D51" t="str">
            <v>Al Hudaydah / الحديدة</v>
          </cell>
        </row>
        <row r="52">
          <cell r="D52" t="str">
            <v>Al Hudaydah / الحديدة</v>
          </cell>
        </row>
        <row r="53">
          <cell r="D53" t="str">
            <v>Al Hudaydah / الحديدة</v>
          </cell>
        </row>
        <row r="54">
          <cell r="D54" t="str">
            <v>Al Hudaydah / الحديدة</v>
          </cell>
        </row>
        <row r="55">
          <cell r="D55" t="str">
            <v>Al Hudaydah / الحديدة</v>
          </cell>
        </row>
        <row r="56">
          <cell r="D56" t="str">
            <v>Al Hudaydah / الحديدة</v>
          </cell>
        </row>
        <row r="57">
          <cell r="D57" t="str">
            <v>Al Hudaydah / الحديدة</v>
          </cell>
        </row>
        <row r="58">
          <cell r="D58" t="str">
            <v>Al Hudaydah / الحديدة</v>
          </cell>
        </row>
        <row r="59">
          <cell r="D59" t="str">
            <v>Al Hudaydah / الحديدة</v>
          </cell>
        </row>
        <row r="60">
          <cell r="D60" t="str">
            <v>Al Hudaydah / الحديدة</v>
          </cell>
        </row>
        <row r="61">
          <cell r="D61" t="str">
            <v>Al Hudaydah / الحديدة</v>
          </cell>
        </row>
        <row r="62">
          <cell r="D62" t="str">
            <v>Al Hudaydah / الحديدة</v>
          </cell>
        </row>
        <row r="63">
          <cell r="D63" t="str">
            <v>Al Hudaydah / الحديدة</v>
          </cell>
        </row>
        <row r="64">
          <cell r="D64" t="str">
            <v>Al Hudaydah / الحديدة</v>
          </cell>
        </row>
        <row r="65">
          <cell r="D65" t="str">
            <v>Al Hudaydah / الحديدة</v>
          </cell>
        </row>
        <row r="66">
          <cell r="D66" t="str">
            <v>Al Hudaydah / الحديدة</v>
          </cell>
        </row>
        <row r="67">
          <cell r="D67" t="str">
            <v>Al Hudaydah / الحديدة</v>
          </cell>
        </row>
        <row r="68">
          <cell r="D68" t="str">
            <v>Al Hudaydah / الحديدة</v>
          </cell>
        </row>
        <row r="69">
          <cell r="D69" t="str">
            <v>Al Hudaydah / الحديدة</v>
          </cell>
        </row>
        <row r="70">
          <cell r="D70" t="str">
            <v>Al Hudaydah / الحديدة</v>
          </cell>
        </row>
        <row r="71">
          <cell r="D71" t="str">
            <v>Al Hudaydah / الحديدة</v>
          </cell>
        </row>
        <row r="72">
          <cell r="D72" t="str">
            <v>Al Hudaydah / الحديدة</v>
          </cell>
        </row>
        <row r="73">
          <cell r="D73" t="str">
            <v>Al Hudaydah / الحديدة</v>
          </cell>
        </row>
        <row r="74">
          <cell r="D74" t="str">
            <v>Al Hudaydah / الحديدة</v>
          </cell>
        </row>
        <row r="75">
          <cell r="D75" t="str">
            <v>Al Hudaydah / الحديدة</v>
          </cell>
        </row>
        <row r="76">
          <cell r="D76" t="str">
            <v>Al Jawf / الجوف</v>
          </cell>
        </row>
        <row r="77">
          <cell r="D77" t="str">
            <v>Al Jawf / الجوف</v>
          </cell>
        </row>
        <row r="78">
          <cell r="D78" t="str">
            <v>Al Jawf / الجوف</v>
          </cell>
        </row>
        <row r="79">
          <cell r="D79" t="str">
            <v>Al Jawf / الجوف</v>
          </cell>
        </row>
        <row r="80">
          <cell r="D80" t="str">
            <v>Al Jawf / الجوف</v>
          </cell>
        </row>
        <row r="81">
          <cell r="D81" t="str">
            <v>Al Jawf / الجوف</v>
          </cell>
        </row>
        <row r="82">
          <cell r="D82" t="str">
            <v>Al Jawf / الجوف</v>
          </cell>
        </row>
        <row r="83">
          <cell r="D83" t="str">
            <v>Al Jawf / الجوف</v>
          </cell>
        </row>
        <row r="84">
          <cell r="D84" t="str">
            <v>Al Jawf / الجوف</v>
          </cell>
        </row>
        <row r="85">
          <cell r="D85" t="str">
            <v>Al Jawf / الجوف</v>
          </cell>
        </row>
        <row r="86">
          <cell r="D86" t="str">
            <v>Al Jawf / الجوف</v>
          </cell>
        </row>
        <row r="87">
          <cell r="D87" t="str">
            <v>Al Jawf / الجوف</v>
          </cell>
        </row>
        <row r="88">
          <cell r="D88" t="str">
            <v>Al Maharah / المهرة</v>
          </cell>
        </row>
        <row r="89">
          <cell r="D89" t="str">
            <v>Al Maharah / المهرة</v>
          </cell>
        </row>
        <row r="90">
          <cell r="D90" t="str">
            <v>Al Maharah / المهرة</v>
          </cell>
        </row>
        <row r="91">
          <cell r="D91" t="str">
            <v>Al Maharah / المهرة</v>
          </cell>
        </row>
        <row r="92">
          <cell r="D92" t="str">
            <v>Al Maharah / المهرة</v>
          </cell>
        </row>
        <row r="93">
          <cell r="D93" t="str">
            <v>Al Maharah / المهرة</v>
          </cell>
        </row>
        <row r="94">
          <cell r="D94" t="str">
            <v>Al Maharah / المهرة</v>
          </cell>
        </row>
        <row r="95">
          <cell r="D95" t="str">
            <v>Al Maharah / المهرة</v>
          </cell>
        </row>
        <row r="96">
          <cell r="D96" t="str">
            <v>Al Maharah / المهرة</v>
          </cell>
        </row>
        <row r="97">
          <cell r="D97" t="str">
            <v>Al Mahwit / المحويت</v>
          </cell>
        </row>
        <row r="98">
          <cell r="D98" t="str">
            <v>Al Mahwit / المحويت</v>
          </cell>
        </row>
        <row r="99">
          <cell r="D99" t="str">
            <v>Al Mahwit / المحويت</v>
          </cell>
        </row>
        <row r="100">
          <cell r="D100" t="str">
            <v>Al Mahwit / المحويت</v>
          </cell>
        </row>
        <row r="101">
          <cell r="D101" t="str">
            <v>Al Mahwit / المحويت</v>
          </cell>
        </row>
        <row r="102">
          <cell r="D102" t="str">
            <v>Al Mahwit / المحويت</v>
          </cell>
        </row>
        <row r="103">
          <cell r="D103" t="str">
            <v>Al Mahwit / المحويت</v>
          </cell>
        </row>
        <row r="104">
          <cell r="D104" t="str">
            <v>Al Mahwit / المحويت</v>
          </cell>
        </row>
        <row r="105">
          <cell r="D105" t="str">
            <v>Al Mahwit / المحويت</v>
          </cell>
        </row>
        <row r="106">
          <cell r="D106" t="str">
            <v>Amanat Al Asimah / أمانة العاصمة</v>
          </cell>
        </row>
        <row r="107">
          <cell r="D107" t="str">
            <v>Amanat Al Asimah / أمانة العاصمة</v>
          </cell>
        </row>
        <row r="108">
          <cell r="D108" t="str">
            <v>Amanat Al Asimah / أمانة العاصمة</v>
          </cell>
        </row>
        <row r="109">
          <cell r="D109" t="str">
            <v>Amanat Al Asimah / أمانة العاصمة</v>
          </cell>
        </row>
        <row r="110">
          <cell r="D110" t="str">
            <v>Amanat Al Asimah / أمانة العاصمة</v>
          </cell>
        </row>
        <row r="111">
          <cell r="D111" t="str">
            <v>Amanat Al Asimah / أمانة العاصمة</v>
          </cell>
        </row>
        <row r="112">
          <cell r="D112" t="str">
            <v>Amanat Al Asimah / أمانة العاصمة</v>
          </cell>
        </row>
        <row r="113">
          <cell r="D113" t="str">
            <v>Amanat Al Asimah / أمانة العاصمة</v>
          </cell>
        </row>
        <row r="114">
          <cell r="D114" t="str">
            <v>Amanat Al Asimah / أمانة العاصمة</v>
          </cell>
        </row>
        <row r="115">
          <cell r="D115" t="str">
            <v>Amanat Al Asimah / أمانة العاصمة</v>
          </cell>
        </row>
        <row r="116">
          <cell r="D116" t="str">
            <v>Amran / عمران</v>
          </cell>
        </row>
        <row r="117">
          <cell r="D117" t="str">
            <v>Amran / عمران</v>
          </cell>
        </row>
        <row r="118">
          <cell r="D118" t="str">
            <v>Amran / عمران</v>
          </cell>
        </row>
        <row r="119">
          <cell r="D119" t="str">
            <v>Amran / عمران</v>
          </cell>
        </row>
        <row r="120">
          <cell r="D120" t="str">
            <v>Amran / عمران</v>
          </cell>
        </row>
        <row r="121">
          <cell r="D121" t="str">
            <v>Amran / عمران</v>
          </cell>
        </row>
        <row r="122">
          <cell r="D122" t="str">
            <v>Amran / عمران</v>
          </cell>
        </row>
        <row r="123">
          <cell r="D123" t="str">
            <v>Amran / عمران</v>
          </cell>
        </row>
        <row r="124">
          <cell r="D124" t="str">
            <v>Amran / عمران</v>
          </cell>
        </row>
        <row r="125">
          <cell r="D125" t="str">
            <v>Amran / عمران</v>
          </cell>
        </row>
        <row r="126">
          <cell r="D126" t="str">
            <v>Amran / عمران</v>
          </cell>
        </row>
        <row r="127">
          <cell r="D127" t="str">
            <v>Amran / عمران</v>
          </cell>
        </row>
        <row r="128">
          <cell r="D128" t="str">
            <v>Amran / عمران</v>
          </cell>
        </row>
        <row r="129">
          <cell r="D129" t="str">
            <v>Amran / عمران</v>
          </cell>
        </row>
        <row r="130">
          <cell r="D130" t="str">
            <v>Amran / عمران</v>
          </cell>
        </row>
        <row r="131">
          <cell r="D131" t="str">
            <v>Amran / عمران</v>
          </cell>
        </row>
        <row r="132">
          <cell r="D132" t="str">
            <v>Amran / عمران</v>
          </cell>
        </row>
        <row r="133">
          <cell r="D133" t="str">
            <v>Amran / عمران</v>
          </cell>
        </row>
        <row r="134">
          <cell r="D134" t="str">
            <v>Amran / عمران</v>
          </cell>
        </row>
        <row r="135">
          <cell r="D135" t="str">
            <v>Amran / عمران</v>
          </cell>
        </row>
        <row r="136">
          <cell r="D136" t="str">
            <v>Dhamar / ذمار</v>
          </cell>
        </row>
        <row r="137">
          <cell r="D137" t="str">
            <v>Dhamar / ذمار</v>
          </cell>
        </row>
        <row r="138">
          <cell r="D138" t="str">
            <v>Dhamar / ذمار</v>
          </cell>
        </row>
        <row r="139">
          <cell r="D139" t="str">
            <v>Dhamar / ذمار</v>
          </cell>
        </row>
        <row r="140">
          <cell r="D140" t="str">
            <v>Dhamar / ذمار</v>
          </cell>
        </row>
        <row r="141">
          <cell r="D141" t="str">
            <v>Dhamar / ذمار</v>
          </cell>
        </row>
        <row r="142">
          <cell r="D142" t="str">
            <v>Dhamar / ذمار</v>
          </cell>
        </row>
        <row r="143">
          <cell r="D143" t="str">
            <v>Dhamar / ذمار</v>
          </cell>
        </row>
        <row r="144">
          <cell r="D144" t="str">
            <v>Dhamar / ذمار</v>
          </cell>
        </row>
        <row r="145">
          <cell r="D145" t="str">
            <v>Dhamar / ذمار</v>
          </cell>
        </row>
        <row r="146">
          <cell r="D146" t="str">
            <v>Dhamar / ذمار</v>
          </cell>
        </row>
        <row r="147">
          <cell r="D147" t="str">
            <v>Dhamar / ذمار</v>
          </cell>
        </row>
        <row r="148">
          <cell r="D148" t="str">
            <v>Hadramaut / حضرموت</v>
          </cell>
        </row>
        <row r="149">
          <cell r="D149" t="str">
            <v>Hadramaut / حضرموت</v>
          </cell>
        </row>
        <row r="150">
          <cell r="D150" t="str">
            <v>Hadramaut / حضرموت</v>
          </cell>
        </row>
        <row r="151">
          <cell r="D151" t="str">
            <v>Hadramaut / حضرموت</v>
          </cell>
        </row>
        <row r="152">
          <cell r="D152" t="str">
            <v>Hadramaut / حضرموت</v>
          </cell>
        </row>
        <row r="153">
          <cell r="D153" t="str">
            <v>Hadramaut / حضرموت</v>
          </cell>
        </row>
        <row r="154">
          <cell r="D154" t="str">
            <v>Hadramaut / حضرموت</v>
          </cell>
        </row>
        <row r="155">
          <cell r="D155" t="str">
            <v>Hadramaut / حضرموت</v>
          </cell>
        </row>
        <row r="156">
          <cell r="D156" t="str">
            <v>Hadramaut / حضرموت</v>
          </cell>
        </row>
        <row r="157">
          <cell r="D157" t="str">
            <v>Hadramaut / حضرموت</v>
          </cell>
        </row>
        <row r="158">
          <cell r="D158" t="str">
            <v>Hadramaut / حضرموت</v>
          </cell>
        </row>
        <row r="159">
          <cell r="D159" t="str">
            <v>Hadramaut / حضرموت</v>
          </cell>
        </row>
        <row r="160">
          <cell r="D160" t="str">
            <v>Hadramaut / حضرموت</v>
          </cell>
        </row>
        <row r="161">
          <cell r="D161" t="str">
            <v>Hadramaut / حضرموت</v>
          </cell>
        </row>
        <row r="162">
          <cell r="D162" t="str">
            <v>Hadramaut / حضرموت</v>
          </cell>
        </row>
        <row r="163">
          <cell r="D163" t="str">
            <v>Hadramaut / حضرموت</v>
          </cell>
        </row>
        <row r="164">
          <cell r="D164" t="str">
            <v>Hadramaut / حضرموت</v>
          </cell>
        </row>
        <row r="165">
          <cell r="D165" t="str">
            <v>Hadramaut / حضرموت</v>
          </cell>
        </row>
        <row r="166">
          <cell r="D166" t="str">
            <v>Hadramaut / حضرموت</v>
          </cell>
        </row>
        <row r="167">
          <cell r="D167" t="str">
            <v>Hadramaut / حضرموت</v>
          </cell>
        </row>
        <row r="168">
          <cell r="D168" t="str">
            <v>Hadramaut / حضرموت</v>
          </cell>
        </row>
        <row r="169">
          <cell r="D169" t="str">
            <v>Hadramaut / حضرموت</v>
          </cell>
        </row>
        <row r="170">
          <cell r="D170" t="str">
            <v>Hadramaut / حضرموت</v>
          </cell>
        </row>
        <row r="171">
          <cell r="D171" t="str">
            <v>Hadramaut / حضرموت</v>
          </cell>
        </row>
        <row r="172">
          <cell r="D172" t="str">
            <v>Hadramaut / حضرموت</v>
          </cell>
        </row>
        <row r="173">
          <cell r="D173" t="str">
            <v>Hadramaut / حضرموت</v>
          </cell>
        </row>
        <row r="174">
          <cell r="D174" t="str">
            <v>Hadramaut / حضرموت</v>
          </cell>
        </row>
        <row r="175">
          <cell r="D175" t="str">
            <v>Hadramaut / حضرموت</v>
          </cell>
        </row>
        <row r="176">
          <cell r="D176" t="str">
            <v>Hadramaut / حضرموت</v>
          </cell>
        </row>
        <row r="177">
          <cell r="D177" t="str">
            <v>Hadramaut / حضرموت</v>
          </cell>
        </row>
        <row r="178">
          <cell r="D178" t="str">
            <v>Hajjah / حجة</v>
          </cell>
        </row>
        <row r="179">
          <cell r="D179" t="str">
            <v>Hajjah / حجة</v>
          </cell>
        </row>
        <row r="180">
          <cell r="D180" t="str">
            <v>Hajjah / حجة</v>
          </cell>
        </row>
        <row r="181">
          <cell r="D181" t="str">
            <v>Hajjah / حجة</v>
          </cell>
        </row>
        <row r="182">
          <cell r="D182" t="str">
            <v>Hajjah / حجة</v>
          </cell>
        </row>
        <row r="183">
          <cell r="D183" t="str">
            <v>Hajjah / حجة</v>
          </cell>
        </row>
        <row r="184">
          <cell r="D184" t="str">
            <v>Hajjah / حجة</v>
          </cell>
        </row>
        <row r="185">
          <cell r="D185" t="str">
            <v>Hajjah / حجة</v>
          </cell>
        </row>
        <row r="186">
          <cell r="D186" t="str">
            <v>Hajjah / حجة</v>
          </cell>
        </row>
        <row r="187">
          <cell r="D187" t="str">
            <v>Hajjah / حجة</v>
          </cell>
        </row>
        <row r="188">
          <cell r="D188" t="str">
            <v>Hajjah / حجة</v>
          </cell>
        </row>
        <row r="189">
          <cell r="D189" t="str">
            <v>Hajjah / حجة</v>
          </cell>
        </row>
        <row r="190">
          <cell r="D190" t="str">
            <v>Hajjah / حجة</v>
          </cell>
        </row>
        <row r="191">
          <cell r="D191" t="str">
            <v>Hajjah / حجة</v>
          </cell>
        </row>
        <row r="192">
          <cell r="D192" t="str">
            <v>Hajjah / حجة</v>
          </cell>
        </row>
        <row r="193">
          <cell r="D193" t="str">
            <v>Hajjah / حجة</v>
          </cell>
        </row>
        <row r="194">
          <cell r="D194" t="str">
            <v>Hajjah / حجة</v>
          </cell>
        </row>
        <row r="195">
          <cell r="D195" t="str">
            <v>Hajjah / حجة</v>
          </cell>
        </row>
        <row r="196">
          <cell r="D196" t="str">
            <v>Hajjah / حجة</v>
          </cell>
        </row>
        <row r="197">
          <cell r="D197" t="str">
            <v>Hajjah / حجة</v>
          </cell>
        </row>
        <row r="198">
          <cell r="D198" t="str">
            <v>Hajjah / حجة</v>
          </cell>
        </row>
        <row r="199">
          <cell r="D199" t="str">
            <v>Hajjah / حجة</v>
          </cell>
        </row>
        <row r="200">
          <cell r="D200" t="str">
            <v>Hajjah / حجة</v>
          </cell>
        </row>
        <row r="201">
          <cell r="D201" t="str">
            <v>Hajjah / حجة</v>
          </cell>
        </row>
        <row r="202">
          <cell r="D202" t="str">
            <v>Hajjah / حجة</v>
          </cell>
        </row>
        <row r="203">
          <cell r="D203" t="str">
            <v>Hajjah / حجة</v>
          </cell>
        </row>
        <row r="204">
          <cell r="D204" t="str">
            <v>Hajjah / حجة</v>
          </cell>
        </row>
        <row r="205">
          <cell r="D205" t="str">
            <v>Hajjah / حجة</v>
          </cell>
        </row>
        <row r="206">
          <cell r="D206" t="str">
            <v>Hajjah / حجة</v>
          </cell>
        </row>
        <row r="207">
          <cell r="D207" t="str">
            <v>Hajjah / حجة</v>
          </cell>
        </row>
        <row r="208">
          <cell r="D208" t="str">
            <v>Hajjah / حجة</v>
          </cell>
        </row>
        <row r="209">
          <cell r="D209" t="str">
            <v>Ibb / إب</v>
          </cell>
        </row>
        <row r="210">
          <cell r="D210" t="str">
            <v>Ibb / إب</v>
          </cell>
        </row>
        <row r="211">
          <cell r="D211" t="str">
            <v>Ibb / إب</v>
          </cell>
        </row>
        <row r="212">
          <cell r="D212" t="str">
            <v>Ibb / إب</v>
          </cell>
        </row>
        <row r="213">
          <cell r="D213" t="str">
            <v>Ibb / إب</v>
          </cell>
        </row>
        <row r="214">
          <cell r="D214" t="str">
            <v>Ibb / إب</v>
          </cell>
        </row>
        <row r="215">
          <cell r="D215" t="str">
            <v>Ibb / إب</v>
          </cell>
        </row>
        <row r="216">
          <cell r="D216" t="str">
            <v>Ibb / إب</v>
          </cell>
        </row>
        <row r="217">
          <cell r="D217" t="str">
            <v>Ibb / إب</v>
          </cell>
        </row>
        <row r="218">
          <cell r="D218" t="str">
            <v>Ibb / إب</v>
          </cell>
        </row>
        <row r="219">
          <cell r="D219" t="str">
            <v>Ibb / إب</v>
          </cell>
        </row>
        <row r="220">
          <cell r="D220" t="str">
            <v>Ibb / إب</v>
          </cell>
        </row>
        <row r="221">
          <cell r="D221" t="str">
            <v>Ibb / إب</v>
          </cell>
        </row>
        <row r="222">
          <cell r="D222" t="str">
            <v>Ibb / إب</v>
          </cell>
        </row>
        <row r="223">
          <cell r="D223" t="str">
            <v>Ibb / إب</v>
          </cell>
        </row>
        <row r="224">
          <cell r="D224" t="str">
            <v>Ibb / إب</v>
          </cell>
        </row>
        <row r="225">
          <cell r="D225" t="str">
            <v>Ibb / إب</v>
          </cell>
        </row>
        <row r="226">
          <cell r="D226" t="str">
            <v>Ibb / إب</v>
          </cell>
        </row>
        <row r="227">
          <cell r="D227" t="str">
            <v>Ibb / إب</v>
          </cell>
        </row>
        <row r="228">
          <cell r="D228" t="str">
            <v>Ibb / إب</v>
          </cell>
        </row>
        <row r="229">
          <cell r="D229" t="str">
            <v>Lahj / لحج</v>
          </cell>
        </row>
        <row r="230">
          <cell r="D230" t="str">
            <v>Lahj / لحج</v>
          </cell>
        </row>
        <row r="231">
          <cell r="D231" t="str">
            <v>Lahj / لحج</v>
          </cell>
        </row>
        <row r="232">
          <cell r="D232" t="str">
            <v>Lahj / لحج</v>
          </cell>
        </row>
        <row r="233">
          <cell r="D233" t="str">
            <v>Lahj / لحج</v>
          </cell>
        </row>
        <row r="234">
          <cell r="D234" t="str">
            <v>Lahj / لحج</v>
          </cell>
        </row>
        <row r="235">
          <cell r="D235" t="str">
            <v>Lahj / لحج</v>
          </cell>
        </row>
        <row r="236">
          <cell r="D236" t="str">
            <v>Lahj / لحج</v>
          </cell>
        </row>
        <row r="237">
          <cell r="D237" t="str">
            <v>Lahj / لحج</v>
          </cell>
        </row>
        <row r="238">
          <cell r="D238" t="str">
            <v>Lahj / لحج</v>
          </cell>
        </row>
        <row r="239">
          <cell r="D239" t="str">
            <v>Lahj / لحج</v>
          </cell>
        </row>
        <row r="240">
          <cell r="D240" t="str">
            <v>Lahj / لحج</v>
          </cell>
        </row>
        <row r="241">
          <cell r="D241" t="str">
            <v>Lahj / لحج</v>
          </cell>
        </row>
        <row r="242">
          <cell r="D242" t="str">
            <v>Lahj / لحج</v>
          </cell>
        </row>
        <row r="243">
          <cell r="D243" t="str">
            <v>Lahj / لحج</v>
          </cell>
        </row>
        <row r="244">
          <cell r="D244" t="str">
            <v>Marib / مأرب</v>
          </cell>
        </row>
        <row r="245">
          <cell r="D245" t="str">
            <v>Marib / مأرب</v>
          </cell>
        </row>
        <row r="246">
          <cell r="D246" t="str">
            <v>Marib / مأرب</v>
          </cell>
        </row>
        <row r="247">
          <cell r="D247" t="str">
            <v>Marib / مأرب</v>
          </cell>
        </row>
        <row r="248">
          <cell r="D248" t="str">
            <v>Marib / مأرب</v>
          </cell>
        </row>
        <row r="249">
          <cell r="D249" t="str">
            <v>Marib / مأرب</v>
          </cell>
        </row>
        <row r="250">
          <cell r="D250" t="str">
            <v>Marib / مأرب</v>
          </cell>
        </row>
        <row r="251">
          <cell r="D251" t="str">
            <v>Marib / مأرب</v>
          </cell>
        </row>
        <row r="252">
          <cell r="D252" t="str">
            <v>Marib / مأرب</v>
          </cell>
        </row>
        <row r="253">
          <cell r="D253" t="str">
            <v>Marib / مأرب</v>
          </cell>
        </row>
        <row r="254">
          <cell r="D254" t="str">
            <v>Marib / مأرب</v>
          </cell>
        </row>
        <row r="255">
          <cell r="D255" t="str">
            <v>Marib / مأرب</v>
          </cell>
        </row>
        <row r="256">
          <cell r="D256" t="str">
            <v>Marib / مأرب</v>
          </cell>
        </row>
        <row r="257">
          <cell r="D257" t="str">
            <v>Marib / مأرب</v>
          </cell>
        </row>
        <row r="258">
          <cell r="D258" t="str">
            <v>Raymah / ريمة</v>
          </cell>
        </row>
        <row r="259">
          <cell r="D259" t="str">
            <v>Raymah / ريمة</v>
          </cell>
        </row>
        <row r="260">
          <cell r="D260" t="str">
            <v>Raymah / ريمة</v>
          </cell>
        </row>
        <row r="261">
          <cell r="D261" t="str">
            <v>Raymah / ريمة</v>
          </cell>
        </row>
        <row r="262">
          <cell r="D262" t="str">
            <v>Raymah / ريمة</v>
          </cell>
        </row>
        <row r="263">
          <cell r="D263" t="str">
            <v>Raymah / ريمة</v>
          </cell>
        </row>
        <row r="264">
          <cell r="D264" t="str">
            <v>Sa'ada / صعدة</v>
          </cell>
        </row>
        <row r="265">
          <cell r="D265" t="str">
            <v>Sa'ada / صعدة</v>
          </cell>
        </row>
        <row r="266">
          <cell r="D266" t="str">
            <v>Sa'ada / صعدة</v>
          </cell>
        </row>
        <row r="267">
          <cell r="D267" t="str">
            <v>Sa'ada / صعدة</v>
          </cell>
        </row>
        <row r="268">
          <cell r="D268" t="str">
            <v>Sa'ada / صعدة</v>
          </cell>
        </row>
        <row r="269">
          <cell r="D269" t="str">
            <v>Sa'ada / صعدة</v>
          </cell>
        </row>
        <row r="270">
          <cell r="D270" t="str">
            <v>Sa'ada / صعدة</v>
          </cell>
        </row>
        <row r="271">
          <cell r="D271" t="str">
            <v>Sa'ada / صعدة</v>
          </cell>
        </row>
        <row r="272">
          <cell r="D272" t="str">
            <v>Sa'ada / صعدة</v>
          </cell>
        </row>
        <row r="273">
          <cell r="D273" t="str">
            <v>Sa'ada / صعدة</v>
          </cell>
        </row>
        <row r="274">
          <cell r="D274" t="str">
            <v>Sa'ada / صعدة</v>
          </cell>
        </row>
        <row r="275">
          <cell r="D275" t="str">
            <v>Sa'ada / صعدة</v>
          </cell>
        </row>
        <row r="276">
          <cell r="D276" t="str">
            <v>Sa'ada / صعدة</v>
          </cell>
        </row>
        <row r="277">
          <cell r="D277" t="str">
            <v>Sa'ada / صعدة</v>
          </cell>
        </row>
        <row r="278">
          <cell r="D278" t="str">
            <v>Sa'ada / صعدة</v>
          </cell>
        </row>
        <row r="279">
          <cell r="D279" t="str">
            <v>Sana'a / صنعاء</v>
          </cell>
        </row>
        <row r="280">
          <cell r="D280" t="str">
            <v>Sana'a / صنعاء</v>
          </cell>
        </row>
        <row r="281">
          <cell r="D281" t="str">
            <v>Sana'a / صنعاء</v>
          </cell>
        </row>
        <row r="282">
          <cell r="D282" t="str">
            <v>Sana'a / صنعاء</v>
          </cell>
        </row>
        <row r="283">
          <cell r="D283" t="str">
            <v>Sana'a / صنعاء</v>
          </cell>
        </row>
        <row r="284">
          <cell r="D284" t="str">
            <v>Sana'a / صنعاء</v>
          </cell>
        </row>
        <row r="285">
          <cell r="D285" t="str">
            <v>Sana'a / صنعاء</v>
          </cell>
        </row>
        <row r="286">
          <cell r="D286" t="str">
            <v>Sana'a / صنعاء</v>
          </cell>
        </row>
        <row r="287">
          <cell r="D287" t="str">
            <v>Sana'a / صنعاء</v>
          </cell>
        </row>
        <row r="288">
          <cell r="D288" t="str">
            <v>Sana'a / صنعاء</v>
          </cell>
        </row>
        <row r="289">
          <cell r="D289" t="str">
            <v>Sana'a / صنعاء</v>
          </cell>
        </row>
        <row r="290">
          <cell r="D290" t="str">
            <v>Sana'a / صنعاء</v>
          </cell>
        </row>
        <row r="291">
          <cell r="D291" t="str">
            <v>Sana'a / صنعاء</v>
          </cell>
        </row>
        <row r="292">
          <cell r="D292" t="str">
            <v>Sana'a / صنعاء</v>
          </cell>
        </row>
        <row r="293">
          <cell r="D293" t="str">
            <v>Sana'a / صنعاء</v>
          </cell>
        </row>
        <row r="294">
          <cell r="D294" t="str">
            <v>Sana'a / صنعاء</v>
          </cell>
        </row>
        <row r="295">
          <cell r="D295" t="str">
            <v>Shabwah / شبوة</v>
          </cell>
        </row>
        <row r="296">
          <cell r="D296" t="str">
            <v>Shabwah / شبوة</v>
          </cell>
        </row>
        <row r="297">
          <cell r="D297" t="str">
            <v>Shabwah / شبوة</v>
          </cell>
        </row>
        <row r="298">
          <cell r="D298" t="str">
            <v>Shabwah / شبوة</v>
          </cell>
        </row>
        <row r="299">
          <cell r="D299" t="str">
            <v>Shabwah / شبوة</v>
          </cell>
        </row>
        <row r="300">
          <cell r="D300" t="str">
            <v>Shabwah / شبوة</v>
          </cell>
        </row>
        <row r="301">
          <cell r="D301" t="str">
            <v>Shabwah / شبوة</v>
          </cell>
        </row>
        <row r="302">
          <cell r="D302" t="str">
            <v>Shabwah / شبوة</v>
          </cell>
        </row>
        <row r="303">
          <cell r="D303" t="str">
            <v>Shabwah / شبوة</v>
          </cell>
        </row>
        <row r="304">
          <cell r="D304" t="str">
            <v>Shabwah / شبوة</v>
          </cell>
        </row>
        <row r="305">
          <cell r="D305" t="str">
            <v>Shabwah / شبوة</v>
          </cell>
        </row>
        <row r="306">
          <cell r="D306" t="str">
            <v>Shabwah / شبوة</v>
          </cell>
        </row>
        <row r="307">
          <cell r="D307" t="str">
            <v>Shabwah / شبوة</v>
          </cell>
        </row>
        <row r="308">
          <cell r="D308" t="str">
            <v>Shabwah / شبوة</v>
          </cell>
        </row>
        <row r="309">
          <cell r="D309" t="str">
            <v>Shabwah / شبوة</v>
          </cell>
        </row>
        <row r="310">
          <cell r="D310" t="str">
            <v>Shabwah / شبوة</v>
          </cell>
        </row>
        <row r="311">
          <cell r="D311" t="str">
            <v>Shabwah / شبوة</v>
          </cell>
        </row>
        <row r="312">
          <cell r="D312" t="str">
            <v>Taizz / تعز</v>
          </cell>
        </row>
        <row r="313">
          <cell r="D313" t="str">
            <v>Taizz / تعز</v>
          </cell>
        </row>
        <row r="314">
          <cell r="D314" t="str">
            <v>Taizz / تعز</v>
          </cell>
        </row>
        <row r="315">
          <cell r="D315" t="str">
            <v>Taizz / تعز</v>
          </cell>
        </row>
        <row r="316">
          <cell r="D316" t="str">
            <v>Taizz / تعز</v>
          </cell>
        </row>
        <row r="317">
          <cell r="D317" t="str">
            <v>Taizz / تعز</v>
          </cell>
        </row>
        <row r="318">
          <cell r="D318" t="str">
            <v>Taizz / تعز</v>
          </cell>
        </row>
        <row r="319">
          <cell r="D319" t="str">
            <v>Taizz / تعز</v>
          </cell>
        </row>
        <row r="320">
          <cell r="D320" t="str">
            <v>Taizz / تعز</v>
          </cell>
        </row>
        <row r="321">
          <cell r="D321" t="str">
            <v>Taizz / تعز</v>
          </cell>
        </row>
        <row r="322">
          <cell r="D322" t="str">
            <v>Taizz / تعز</v>
          </cell>
        </row>
        <row r="323">
          <cell r="D323" t="str">
            <v>Taizz / تعز</v>
          </cell>
        </row>
        <row r="324">
          <cell r="D324" t="str">
            <v>Taizz / تعز</v>
          </cell>
        </row>
        <row r="325">
          <cell r="D325" t="str">
            <v>Taizz / تعز</v>
          </cell>
        </row>
        <row r="326">
          <cell r="D326" t="str">
            <v>Taizz / تعز</v>
          </cell>
        </row>
        <row r="327">
          <cell r="D327" t="str">
            <v>Taizz / تعز</v>
          </cell>
        </row>
        <row r="328">
          <cell r="D328" t="str">
            <v>Taizz / تعز</v>
          </cell>
        </row>
        <row r="329">
          <cell r="D329" t="str">
            <v>Taizz / تعز</v>
          </cell>
        </row>
        <row r="330">
          <cell r="D330" t="str">
            <v>Taizz / تعز</v>
          </cell>
        </row>
        <row r="331">
          <cell r="D331" t="str">
            <v>Taizz / تعز</v>
          </cell>
        </row>
        <row r="332">
          <cell r="D332" t="str">
            <v>Taizz / تعز</v>
          </cell>
        </row>
        <row r="333">
          <cell r="D333" t="str">
            <v>Taizz / تعز</v>
          </cell>
        </row>
        <row r="334">
          <cell r="D334" t="str">
            <v>Taizz / تعز</v>
          </cell>
        </row>
      </sheetData>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ff Costs"/>
      <sheetName val="Budget LTSH"/>
      <sheetName val="Range Page"/>
      <sheetName val="Detailed Budget"/>
    </sheetNames>
    <sheetDataSet>
      <sheetData sheetId="0"/>
      <sheetData sheetId="1">
        <row r="40">
          <cell r="E40">
            <v>8040</v>
          </cell>
          <cell r="K40">
            <v>67009.8</v>
          </cell>
        </row>
        <row r="61">
          <cell r="E61">
            <v>0</v>
          </cell>
          <cell r="K61">
            <v>0</v>
          </cell>
        </row>
        <row r="62">
          <cell r="E62">
            <v>17820</v>
          </cell>
          <cell r="K62">
            <v>17160</v>
          </cell>
        </row>
        <row r="83">
          <cell r="E83">
            <v>0</v>
          </cell>
        </row>
        <row r="84">
          <cell r="E84">
            <v>101040</v>
          </cell>
        </row>
      </sheetData>
      <sheetData sheetId="2"/>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rograms"/>
      <sheetName val="Validation"/>
      <sheetName val=""/>
      <sheetName val="Book1"/>
      <sheetName val="Payroll Data"/>
    </sheetNames>
    <sheetDataSet>
      <sheetData sheetId="0">
        <row r="2">
          <cell r="D2">
            <v>1000</v>
          </cell>
          <cell r="G2">
            <v>41700</v>
          </cell>
        </row>
      </sheetData>
      <sheetData sheetId="1">
        <row r="3">
          <cell r="A3">
            <v>0</v>
          </cell>
        </row>
      </sheetData>
      <sheetData sheetId="2"/>
      <sheetData sheetId="3" refreshError="1"/>
      <sheetData sheetId="4" refreshError="1"/>
      <sheetData sheetId="5" refreshError="1"/>
      <sheetData sheetId="6" refreshError="1"/>
      <sheetData sheetId="7">
        <row r="2">
          <cell r="D2">
            <v>1000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B1975-938B-4C81-A224-62C9E750EDD7}">
  <dimension ref="AC27"/>
  <sheetViews>
    <sheetView tabSelected="1" view="pageBreakPreview" topLeftCell="A4" zoomScale="55" zoomScaleNormal="50" zoomScaleSheetLayoutView="55" workbookViewId="0">
      <selection activeCell="AF29" sqref="AF29"/>
    </sheetView>
  </sheetViews>
  <sheetFormatPr defaultRowHeight="14.5"/>
  <sheetData>
    <row r="27" spans="29:29">
      <c r="AC27" t="s">
        <v>296</v>
      </c>
    </row>
  </sheetData>
  <printOptions horizontalCentered="1" verticalCentered="1"/>
  <pageMargins left="0" right="0.2" top="0" bottom="0" header="0" footer="0"/>
  <pageSetup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K15"/>
  <sheetViews>
    <sheetView zoomScale="55" zoomScaleNormal="55" workbookViewId="0">
      <selection activeCell="D7" sqref="D7"/>
    </sheetView>
  </sheetViews>
  <sheetFormatPr defaultRowHeight="14.5"/>
  <cols>
    <col min="1" max="1" width="2.453125" customWidth="1"/>
    <col min="2" max="2" width="18.1796875" customWidth="1"/>
    <col min="3" max="3" width="51.453125" customWidth="1"/>
    <col min="4" max="4" width="63" customWidth="1"/>
    <col min="5" max="5" width="12.453125" customWidth="1"/>
    <col min="6" max="6" width="11.453125" customWidth="1"/>
    <col min="7" max="7" width="18" customWidth="1"/>
    <col min="8" max="8" width="31.453125" customWidth="1"/>
  </cols>
  <sheetData>
    <row r="1" spans="1:11" ht="128.65" customHeight="1" thickTop="1" thickBot="1">
      <c r="A1" s="19"/>
      <c r="B1" s="205" t="s">
        <v>328</v>
      </c>
      <c r="C1" s="206"/>
      <c r="D1" s="206"/>
      <c r="E1" s="206"/>
      <c r="F1" s="206"/>
      <c r="G1" s="206"/>
      <c r="H1" s="207"/>
    </row>
    <row r="2" spans="1:11" ht="63.5" thickBot="1">
      <c r="A2" s="20"/>
      <c r="B2" s="52" t="s">
        <v>10</v>
      </c>
      <c r="C2" s="53" t="s">
        <v>11</v>
      </c>
      <c r="D2" s="53" t="s">
        <v>11</v>
      </c>
      <c r="E2" s="53" t="s">
        <v>3</v>
      </c>
      <c r="F2" s="53" t="s">
        <v>12</v>
      </c>
      <c r="G2" s="74" t="s">
        <v>13</v>
      </c>
      <c r="H2" s="76" t="s">
        <v>25</v>
      </c>
    </row>
    <row r="3" spans="1:11" ht="58.5" customHeight="1">
      <c r="A3" s="21"/>
      <c r="B3" s="33" t="s">
        <v>21</v>
      </c>
      <c r="C3" s="31" t="s">
        <v>227</v>
      </c>
      <c r="D3" s="31" t="s">
        <v>228</v>
      </c>
      <c r="E3" s="34" t="s">
        <v>14</v>
      </c>
      <c r="F3" s="34">
        <v>1</v>
      </c>
      <c r="G3" s="41">
        <f>'(A) Solar-Powered System'!I32</f>
        <v>0</v>
      </c>
      <c r="H3" s="41"/>
    </row>
    <row r="4" spans="1:11" ht="51" customHeight="1">
      <c r="A4" s="21"/>
      <c r="B4" s="33" t="s">
        <v>108</v>
      </c>
      <c r="C4" s="31" t="s">
        <v>285</v>
      </c>
      <c r="D4" s="31" t="s">
        <v>284</v>
      </c>
      <c r="E4" s="34" t="s">
        <v>14</v>
      </c>
      <c r="F4" s="34">
        <v>1</v>
      </c>
      <c r="G4" s="41">
        <f>'(B) Const.Concrete GTank 100m3 '!I27</f>
        <v>0</v>
      </c>
      <c r="H4" s="41"/>
    </row>
    <row r="5" spans="1:11" ht="60" customHeight="1">
      <c r="A5" s="21"/>
      <c r="B5" s="33" t="s">
        <v>229</v>
      </c>
      <c r="C5" s="31" t="s">
        <v>271</v>
      </c>
      <c r="D5" s="31" t="s">
        <v>272</v>
      </c>
      <c r="E5" s="34" t="s">
        <v>14</v>
      </c>
      <c r="F5" s="34">
        <v>1</v>
      </c>
      <c r="G5" s="41">
        <f>'(C) Pumping line. '!I13</f>
        <v>0</v>
      </c>
      <c r="H5" s="41"/>
    </row>
    <row r="6" spans="1:11" ht="64.5" customHeight="1">
      <c r="A6" s="21"/>
      <c r="B6" s="33" t="s">
        <v>230</v>
      </c>
      <c r="C6" s="59" t="s">
        <v>26</v>
      </c>
      <c r="D6" s="31" t="s">
        <v>23</v>
      </c>
      <c r="E6" s="34" t="s">
        <v>14</v>
      </c>
      <c r="F6" s="34">
        <v>1</v>
      </c>
      <c r="G6" s="41">
        <f>'(D) Water network. '!I25</f>
        <v>0</v>
      </c>
      <c r="H6" s="41"/>
    </row>
    <row r="7" spans="1:11" ht="60" customHeight="1">
      <c r="A7" s="21"/>
      <c r="B7" s="33" t="s">
        <v>231</v>
      </c>
      <c r="C7" s="31" t="s">
        <v>349</v>
      </c>
      <c r="D7" s="31" t="s">
        <v>348</v>
      </c>
      <c r="E7" s="34" t="s">
        <v>14</v>
      </c>
      <c r="F7" s="34">
        <v>1</v>
      </c>
      <c r="G7" s="41">
        <f>'(E)Const. Pumping Room'!I25</f>
        <v>0</v>
      </c>
      <c r="H7" s="41"/>
    </row>
    <row r="8" spans="1:11" ht="60" customHeight="1">
      <c r="A8" s="21"/>
      <c r="B8" s="33" t="s">
        <v>269</v>
      </c>
      <c r="C8" s="31" t="s">
        <v>253</v>
      </c>
      <c r="D8" s="31" t="s">
        <v>252</v>
      </c>
      <c r="E8" s="34" t="s">
        <v>14</v>
      </c>
      <c r="F8" s="34">
        <v>1</v>
      </c>
      <c r="G8" s="41">
        <f>'(E) Rehab. of Tower Tank.'!I13</f>
        <v>0</v>
      </c>
      <c r="H8" s="41"/>
    </row>
    <row r="9" spans="1:11" ht="39.65" customHeight="1">
      <c r="A9" s="22"/>
      <c r="B9" s="208" t="s">
        <v>15</v>
      </c>
      <c r="C9" s="209"/>
      <c r="D9" s="209"/>
      <c r="E9" s="209"/>
      <c r="F9" s="210"/>
      <c r="G9" s="179">
        <f>SUM(G3:G8)</f>
        <v>0</v>
      </c>
      <c r="H9" s="75"/>
      <c r="I9" s="180"/>
      <c r="J9" s="180"/>
      <c r="K9" s="180"/>
    </row>
    <row r="10" spans="1:11" ht="33" customHeight="1">
      <c r="A10" s="22"/>
      <c r="B10" s="208" t="s">
        <v>16</v>
      </c>
      <c r="C10" s="209"/>
      <c r="D10" s="209"/>
      <c r="E10" s="209"/>
      <c r="F10" s="210"/>
      <c r="G10" s="35"/>
      <c r="H10" s="35"/>
    </row>
    <row r="11" spans="1:11" ht="39" customHeight="1" thickBot="1">
      <c r="A11" s="22"/>
      <c r="B11" s="211" t="s">
        <v>17</v>
      </c>
      <c r="C11" s="212"/>
      <c r="D11" s="212"/>
      <c r="E11" s="212"/>
      <c r="F11" s="213"/>
      <c r="G11" s="42">
        <f>G10*G9</f>
        <v>0</v>
      </c>
      <c r="H11" s="42"/>
    </row>
    <row r="12" spans="1:11" ht="15" thickTop="1"/>
    <row r="13" spans="1:11" ht="18.5">
      <c r="C13" s="23"/>
      <c r="D13" s="23"/>
      <c r="H13" s="23"/>
    </row>
    <row r="14" spans="1:11" ht="18.5">
      <c r="C14" s="23"/>
      <c r="D14" s="23"/>
    </row>
    <row r="15" spans="1:11" ht="18.5">
      <c r="C15" s="23"/>
      <c r="D15" s="23"/>
    </row>
  </sheetData>
  <mergeCells count="4">
    <mergeCell ref="B1:H1"/>
    <mergeCell ref="B9:F9"/>
    <mergeCell ref="B10:F10"/>
    <mergeCell ref="B11:F11"/>
  </mergeCells>
  <printOptions horizontalCentered="1"/>
  <pageMargins left="0.2" right="0.2" top="0.25" bottom="0.75" header="0" footer="0.3"/>
  <pageSetup scale="6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0DE6B-FCFA-45B5-816F-4CA73A781FD5}">
  <sheetPr>
    <tabColor theme="3" tint="-0.499984740745262"/>
  </sheetPr>
  <dimension ref="A1:J34"/>
  <sheetViews>
    <sheetView showGridLines="0" view="pageBreakPreview" topLeftCell="B1" zoomScale="55" zoomScaleNormal="55" zoomScaleSheetLayoutView="55" workbookViewId="0">
      <selection activeCell="C14" sqref="C14"/>
    </sheetView>
  </sheetViews>
  <sheetFormatPr defaultColWidth="9.453125" defaultRowHeight="15.5"/>
  <cols>
    <col min="1" max="1" width="2.453125" style="126" customWidth="1"/>
    <col min="2" max="2" width="11.453125" style="1" bestFit="1" customWidth="1"/>
    <col min="3" max="3" width="97.453125" style="1" customWidth="1"/>
    <col min="4" max="4" width="99.7265625" style="1" customWidth="1"/>
    <col min="5" max="5" width="16" style="1" customWidth="1"/>
    <col min="6" max="6" width="14.453125" style="1" customWidth="1"/>
    <col min="7" max="7" width="29.26953125" style="1" customWidth="1"/>
    <col min="8" max="8" width="29.453125" style="1" customWidth="1"/>
    <col min="9" max="9" width="27.453125" style="9" customWidth="1"/>
    <col min="10" max="10" width="21.453125" style="9" customWidth="1"/>
    <col min="11" max="16384" width="9.453125" style="1"/>
  </cols>
  <sheetData>
    <row r="1" spans="1:10" ht="104.9" customHeight="1" thickBot="1">
      <c r="B1" s="217" t="s">
        <v>251</v>
      </c>
      <c r="C1" s="218"/>
      <c r="D1" s="218"/>
      <c r="E1" s="218"/>
      <c r="F1" s="218"/>
      <c r="G1" s="218"/>
      <c r="H1" s="218"/>
      <c r="I1" s="218"/>
      <c r="J1" s="219"/>
    </row>
    <row r="2" spans="1:10" s="2" customFormat="1" ht="72.75" customHeight="1">
      <c r="A2" s="137"/>
      <c r="B2" s="138" t="s">
        <v>0</v>
      </c>
      <c r="C2" s="138" t="s">
        <v>1</v>
      </c>
      <c r="D2" s="138" t="s">
        <v>2</v>
      </c>
      <c r="E2" s="138" t="s">
        <v>3</v>
      </c>
      <c r="F2" s="138" t="s">
        <v>4</v>
      </c>
      <c r="G2" s="138" t="s">
        <v>20</v>
      </c>
      <c r="H2" s="138" t="s">
        <v>19</v>
      </c>
      <c r="I2" s="138" t="s">
        <v>5</v>
      </c>
      <c r="J2" s="49" t="s">
        <v>22</v>
      </c>
    </row>
    <row r="3" spans="1:10" s="4" customFormat="1" ht="26.25" customHeight="1">
      <c r="A3" s="139"/>
      <c r="B3" s="220" t="s">
        <v>160</v>
      </c>
      <c r="C3" s="221"/>
      <c r="D3" s="221"/>
      <c r="E3" s="221"/>
      <c r="F3" s="221"/>
      <c r="G3" s="221"/>
      <c r="H3" s="221"/>
      <c r="I3" s="221"/>
      <c r="J3" s="221"/>
    </row>
    <row r="4" spans="1:10" s="4" customFormat="1" ht="28.15" customHeight="1">
      <c r="A4" s="140"/>
      <c r="B4" s="222" t="s">
        <v>161</v>
      </c>
      <c r="C4" s="223"/>
      <c r="D4" s="223"/>
      <c r="E4" s="223"/>
      <c r="F4" s="223"/>
      <c r="G4" s="223"/>
      <c r="H4" s="223"/>
      <c r="I4" s="223"/>
      <c r="J4" s="223"/>
    </row>
    <row r="5" spans="1:10" s="142" customFormat="1" ht="68.25" customHeight="1">
      <c r="A5" s="141"/>
      <c r="B5" s="50" t="s">
        <v>162</v>
      </c>
      <c r="C5" s="197" t="s">
        <v>163</v>
      </c>
      <c r="D5" s="198" t="s">
        <v>164</v>
      </c>
      <c r="E5" s="50"/>
      <c r="F5" s="50"/>
      <c r="G5" s="50"/>
      <c r="H5" s="50"/>
      <c r="I5" s="50"/>
      <c r="J5" s="50"/>
    </row>
    <row r="6" spans="1:10" s="5" customFormat="1" ht="262.5" customHeight="1">
      <c r="A6" s="143"/>
      <c r="B6" s="127"/>
      <c r="C6" s="17" t="s">
        <v>355</v>
      </c>
      <c r="D6" s="61" t="s">
        <v>354</v>
      </c>
      <c r="E6" s="224"/>
      <c r="F6" s="225"/>
      <c r="G6" s="225"/>
      <c r="H6" s="225"/>
      <c r="I6" s="226"/>
      <c r="J6" s="144"/>
    </row>
    <row r="7" spans="1:10" s="6" customFormat="1" ht="311.64999999999998" customHeight="1">
      <c r="A7" s="145"/>
      <c r="B7" s="146" t="s">
        <v>165</v>
      </c>
      <c r="C7" s="147" t="s">
        <v>326</v>
      </c>
      <c r="D7" s="148" t="s">
        <v>327</v>
      </c>
      <c r="E7" s="30" t="s">
        <v>6</v>
      </c>
      <c r="F7" s="30">
        <v>1</v>
      </c>
      <c r="G7" s="149"/>
      <c r="H7" s="150"/>
      <c r="I7" s="144">
        <f>F7*G7</f>
        <v>0</v>
      </c>
      <c r="J7" s="144"/>
    </row>
    <row r="8" spans="1:10" s="7" customFormat="1" ht="250.15" customHeight="1">
      <c r="A8" s="151"/>
      <c r="B8" s="146" t="s">
        <v>166</v>
      </c>
      <c r="C8" s="152" t="s">
        <v>331</v>
      </c>
      <c r="D8" s="153" t="s">
        <v>330</v>
      </c>
      <c r="E8" s="30" t="s">
        <v>6</v>
      </c>
      <c r="F8" s="30">
        <v>1</v>
      </c>
      <c r="G8" s="149"/>
      <c r="H8" s="150"/>
      <c r="I8" s="144">
        <f>F8*G8</f>
        <v>0</v>
      </c>
      <c r="J8" s="144"/>
    </row>
    <row r="9" spans="1:10" s="7" customFormat="1" ht="135" customHeight="1">
      <c r="A9" s="151"/>
      <c r="B9" s="146" t="s">
        <v>167</v>
      </c>
      <c r="C9" s="152" t="s">
        <v>333</v>
      </c>
      <c r="D9" s="154" t="s">
        <v>332</v>
      </c>
      <c r="E9" s="30" t="s">
        <v>6</v>
      </c>
      <c r="F9" s="30">
        <v>1</v>
      </c>
      <c r="G9" s="149"/>
      <c r="H9" s="150"/>
      <c r="I9" s="144">
        <f t="shared" ref="I9:I31" si="0">F9*G9</f>
        <v>0</v>
      </c>
      <c r="J9" s="144"/>
    </row>
    <row r="10" spans="1:10" s="7" customFormat="1" ht="262.89999999999998" customHeight="1">
      <c r="A10" s="151"/>
      <c r="B10" s="146" t="s">
        <v>168</v>
      </c>
      <c r="C10" s="152" t="s">
        <v>169</v>
      </c>
      <c r="D10" s="154" t="s">
        <v>329</v>
      </c>
      <c r="E10" s="30" t="s">
        <v>170</v>
      </c>
      <c r="F10" s="196">
        <v>31.2</v>
      </c>
      <c r="G10" s="149"/>
      <c r="H10" s="150"/>
      <c r="I10" s="144">
        <f t="shared" si="0"/>
        <v>0</v>
      </c>
      <c r="J10" s="144"/>
    </row>
    <row r="11" spans="1:10" s="6" customFormat="1" ht="308.64999999999998" customHeight="1">
      <c r="A11" s="145"/>
      <c r="B11" s="146" t="s">
        <v>171</v>
      </c>
      <c r="C11" s="155" t="s">
        <v>219</v>
      </c>
      <c r="D11" s="28" t="s">
        <v>220</v>
      </c>
      <c r="E11" s="30" t="s">
        <v>7</v>
      </c>
      <c r="F11" s="30">
        <v>130</v>
      </c>
      <c r="G11" s="149"/>
      <c r="H11" s="150"/>
      <c r="I11" s="144">
        <f t="shared" si="0"/>
        <v>0</v>
      </c>
      <c r="J11" s="144"/>
    </row>
    <row r="12" spans="1:10" s="6" customFormat="1" ht="117" customHeight="1">
      <c r="A12" s="145"/>
      <c r="B12" s="146" t="s">
        <v>172</v>
      </c>
      <c r="C12" s="18" t="s">
        <v>173</v>
      </c>
      <c r="D12" s="18" t="s">
        <v>174</v>
      </c>
      <c r="E12" s="30" t="s">
        <v>7</v>
      </c>
      <c r="F12" s="30">
        <v>45</v>
      </c>
      <c r="G12" s="149"/>
      <c r="H12" s="150"/>
      <c r="I12" s="144">
        <f t="shared" si="0"/>
        <v>0</v>
      </c>
      <c r="J12" s="144"/>
    </row>
    <row r="13" spans="1:10" s="6" customFormat="1" ht="206.5" customHeight="1">
      <c r="A13" s="145"/>
      <c r="B13" s="146" t="s">
        <v>175</v>
      </c>
      <c r="C13" s="31" t="s">
        <v>335</v>
      </c>
      <c r="D13" s="18" t="s">
        <v>334</v>
      </c>
      <c r="E13" s="30" t="s">
        <v>7</v>
      </c>
      <c r="F13" s="30">
        <f>75+35</f>
        <v>110</v>
      </c>
      <c r="G13" s="149"/>
      <c r="H13" s="150"/>
      <c r="I13" s="144">
        <f t="shared" si="0"/>
        <v>0</v>
      </c>
      <c r="J13" s="144"/>
    </row>
    <row r="14" spans="1:10" s="6" customFormat="1" ht="186.4" customHeight="1">
      <c r="A14" s="145"/>
      <c r="B14" s="146" t="s">
        <v>178</v>
      </c>
      <c r="C14" s="18" t="s">
        <v>176</v>
      </c>
      <c r="D14" s="18" t="s">
        <v>177</v>
      </c>
      <c r="E14" s="30" t="s">
        <v>6</v>
      </c>
      <c r="F14" s="30">
        <v>3</v>
      </c>
      <c r="G14" s="149"/>
      <c r="H14" s="150"/>
      <c r="I14" s="144">
        <f t="shared" si="0"/>
        <v>0</v>
      </c>
      <c r="J14" s="144"/>
    </row>
    <row r="15" spans="1:10" s="158" customFormat="1" ht="132.5" customHeight="1">
      <c r="A15" s="156"/>
      <c r="B15" s="146" t="s">
        <v>179</v>
      </c>
      <c r="C15" s="157" t="s">
        <v>364</v>
      </c>
      <c r="D15" s="157" t="s">
        <v>365</v>
      </c>
      <c r="E15" s="150" t="s">
        <v>7</v>
      </c>
      <c r="F15" s="191">
        <v>75</v>
      </c>
      <c r="G15" s="149"/>
      <c r="H15" s="150"/>
      <c r="I15" s="144">
        <f t="shared" si="0"/>
        <v>0</v>
      </c>
      <c r="J15" s="144"/>
    </row>
    <row r="16" spans="1:10" s="6" customFormat="1" ht="96.65" customHeight="1">
      <c r="A16" s="15"/>
      <c r="B16" s="146" t="s">
        <v>182</v>
      </c>
      <c r="C16" s="18" t="s">
        <v>180</v>
      </c>
      <c r="D16" s="28" t="s">
        <v>181</v>
      </c>
      <c r="E16" s="30" t="s">
        <v>6</v>
      </c>
      <c r="F16" s="30">
        <v>1</v>
      </c>
      <c r="G16" s="149"/>
      <c r="H16" s="159"/>
      <c r="I16" s="144">
        <f t="shared" si="0"/>
        <v>0</v>
      </c>
      <c r="J16" s="160"/>
    </row>
    <row r="17" spans="1:10" s="6" customFormat="1" ht="185.65" customHeight="1">
      <c r="A17" s="145"/>
      <c r="B17" s="146" t="s">
        <v>186</v>
      </c>
      <c r="C17" s="18" t="s">
        <v>183</v>
      </c>
      <c r="D17" s="18" t="s">
        <v>184</v>
      </c>
      <c r="E17" s="30" t="s">
        <v>185</v>
      </c>
      <c r="F17" s="150">
        <v>1</v>
      </c>
      <c r="G17" s="149"/>
      <c r="H17" s="150"/>
      <c r="I17" s="144">
        <f t="shared" si="0"/>
        <v>0</v>
      </c>
      <c r="J17" s="144"/>
    </row>
    <row r="18" spans="1:10" s="6" customFormat="1" ht="301.5" customHeight="1">
      <c r="A18" s="145"/>
      <c r="B18" s="146" t="s">
        <v>189</v>
      </c>
      <c r="C18" s="18" t="s">
        <v>187</v>
      </c>
      <c r="D18" s="62" t="s">
        <v>188</v>
      </c>
      <c r="E18" s="30" t="s">
        <v>7</v>
      </c>
      <c r="F18" s="193">
        <v>80</v>
      </c>
      <c r="G18" s="149"/>
      <c r="H18" s="150"/>
      <c r="I18" s="144">
        <f t="shared" si="0"/>
        <v>0</v>
      </c>
      <c r="J18" s="144"/>
    </row>
    <row r="19" spans="1:10" s="6" customFormat="1" ht="227.65" customHeight="1">
      <c r="A19" s="145"/>
      <c r="B19" s="146" t="s">
        <v>192</v>
      </c>
      <c r="C19" s="73" t="s">
        <v>190</v>
      </c>
      <c r="D19" s="62" t="s">
        <v>191</v>
      </c>
      <c r="E19" s="30" t="s">
        <v>6</v>
      </c>
      <c r="F19" s="192">
        <v>5</v>
      </c>
      <c r="G19" s="149"/>
      <c r="H19" s="150"/>
      <c r="I19" s="144">
        <f t="shared" si="0"/>
        <v>0</v>
      </c>
      <c r="J19" s="144"/>
    </row>
    <row r="20" spans="1:10" s="6" customFormat="1" ht="82.5" customHeight="1">
      <c r="A20" s="145"/>
      <c r="B20" s="146" t="s">
        <v>195</v>
      </c>
      <c r="C20" s="73" t="s">
        <v>193</v>
      </c>
      <c r="D20" s="62" t="s">
        <v>194</v>
      </c>
      <c r="E20" s="30" t="s">
        <v>6</v>
      </c>
      <c r="F20" s="30">
        <v>2</v>
      </c>
      <c r="G20" s="149"/>
      <c r="H20" s="150"/>
      <c r="I20" s="144">
        <f t="shared" si="0"/>
        <v>0</v>
      </c>
      <c r="J20" s="144"/>
    </row>
    <row r="21" spans="1:10" s="6" customFormat="1" ht="79.150000000000006" customHeight="1">
      <c r="A21" s="145"/>
      <c r="B21" s="146" t="s">
        <v>196</v>
      </c>
      <c r="C21" s="73" t="s">
        <v>226</v>
      </c>
      <c r="D21" s="62" t="s">
        <v>225</v>
      </c>
      <c r="E21" s="30" t="s">
        <v>6</v>
      </c>
      <c r="F21" s="30">
        <v>1</v>
      </c>
      <c r="G21" s="149"/>
      <c r="H21" s="150"/>
      <c r="I21" s="144">
        <f t="shared" si="0"/>
        <v>0</v>
      </c>
      <c r="J21" s="144"/>
    </row>
    <row r="22" spans="1:10" s="6" customFormat="1" ht="93.4" customHeight="1">
      <c r="A22" s="145"/>
      <c r="B22" s="146" t="s">
        <v>199</v>
      </c>
      <c r="C22" s="73" t="s">
        <v>197</v>
      </c>
      <c r="D22" s="62" t="s">
        <v>198</v>
      </c>
      <c r="E22" s="30" t="s">
        <v>6</v>
      </c>
      <c r="F22" s="30">
        <v>1</v>
      </c>
      <c r="G22" s="149"/>
      <c r="H22" s="150"/>
      <c r="I22" s="144">
        <f t="shared" si="0"/>
        <v>0</v>
      </c>
      <c r="J22" s="144"/>
    </row>
    <row r="23" spans="1:10" s="6" customFormat="1" ht="99" customHeight="1">
      <c r="A23" s="145"/>
      <c r="B23" s="146" t="s">
        <v>200</v>
      </c>
      <c r="C23" s="73" t="s">
        <v>222</v>
      </c>
      <c r="D23" s="62" t="s">
        <v>221</v>
      </c>
      <c r="E23" s="30" t="s">
        <v>6</v>
      </c>
      <c r="F23" s="30">
        <v>1</v>
      </c>
      <c r="G23" s="149"/>
      <c r="H23" s="150"/>
      <c r="I23" s="144">
        <f t="shared" si="0"/>
        <v>0</v>
      </c>
      <c r="J23" s="144"/>
    </row>
    <row r="24" spans="1:10" s="6" customFormat="1" ht="148.9" customHeight="1">
      <c r="A24" s="145"/>
      <c r="B24" s="146" t="s">
        <v>201</v>
      </c>
      <c r="C24" s="73" t="s">
        <v>224</v>
      </c>
      <c r="D24" s="62" t="s">
        <v>223</v>
      </c>
      <c r="E24" s="30" t="s">
        <v>6</v>
      </c>
      <c r="F24" s="30">
        <v>1</v>
      </c>
      <c r="G24" s="149"/>
      <c r="H24" s="150"/>
      <c r="I24" s="144">
        <f t="shared" si="0"/>
        <v>0</v>
      </c>
      <c r="J24" s="144"/>
    </row>
    <row r="25" spans="1:10" s="6" customFormat="1" ht="100.5" customHeight="1">
      <c r="A25" s="145"/>
      <c r="B25" s="146" t="s">
        <v>202</v>
      </c>
      <c r="C25" s="73" t="s">
        <v>336</v>
      </c>
      <c r="D25" s="62" t="s">
        <v>35</v>
      </c>
      <c r="E25" s="30" t="s">
        <v>6</v>
      </c>
      <c r="F25" s="30">
        <v>1</v>
      </c>
      <c r="G25" s="149"/>
      <c r="H25" s="150"/>
      <c r="I25" s="144">
        <f t="shared" si="0"/>
        <v>0</v>
      </c>
      <c r="J25" s="144"/>
    </row>
    <row r="26" spans="1:10" s="6" customFormat="1" ht="82.5" customHeight="1">
      <c r="A26" s="145"/>
      <c r="B26" s="146" t="s">
        <v>205</v>
      </c>
      <c r="C26" s="73" t="s">
        <v>203</v>
      </c>
      <c r="D26" s="62" t="s">
        <v>204</v>
      </c>
      <c r="E26" s="30" t="s">
        <v>6</v>
      </c>
      <c r="F26" s="30">
        <v>1</v>
      </c>
      <c r="G26" s="149"/>
      <c r="H26" s="150"/>
      <c r="I26" s="144">
        <f t="shared" si="0"/>
        <v>0</v>
      </c>
      <c r="J26" s="144"/>
    </row>
    <row r="27" spans="1:10" s="6" customFormat="1" ht="75" customHeight="1">
      <c r="A27" s="145"/>
      <c r="B27" s="146" t="s">
        <v>208</v>
      </c>
      <c r="C27" s="73" t="s">
        <v>206</v>
      </c>
      <c r="D27" s="62" t="s">
        <v>207</v>
      </c>
      <c r="E27" s="30" t="s">
        <v>6</v>
      </c>
      <c r="F27" s="30">
        <v>1</v>
      </c>
      <c r="G27" s="161"/>
      <c r="H27" s="162"/>
      <c r="I27" s="144">
        <f t="shared" si="0"/>
        <v>0</v>
      </c>
      <c r="J27" s="144"/>
    </row>
    <row r="28" spans="1:10" s="6" customFormat="1" ht="71.650000000000006" customHeight="1">
      <c r="A28" s="145"/>
      <c r="B28" s="146" t="s">
        <v>211</v>
      </c>
      <c r="C28" s="73" t="s">
        <v>209</v>
      </c>
      <c r="D28" s="62" t="s">
        <v>210</v>
      </c>
      <c r="E28" s="30" t="s">
        <v>185</v>
      </c>
      <c r="F28" s="30">
        <v>1</v>
      </c>
      <c r="G28" s="149"/>
      <c r="H28" s="30"/>
      <c r="I28" s="144">
        <f t="shared" si="0"/>
        <v>0</v>
      </c>
      <c r="J28" s="160"/>
    </row>
    <row r="29" spans="1:10" s="6" customFormat="1" ht="213" customHeight="1">
      <c r="A29" s="145"/>
      <c r="B29" s="60" t="s">
        <v>337</v>
      </c>
      <c r="C29" s="73" t="s">
        <v>339</v>
      </c>
      <c r="D29" s="62" t="s">
        <v>338</v>
      </c>
      <c r="E29" s="30" t="s">
        <v>6</v>
      </c>
      <c r="F29" s="30">
        <v>1</v>
      </c>
      <c r="G29" s="149"/>
      <c r="H29" s="192"/>
      <c r="I29" s="144">
        <f t="shared" si="0"/>
        <v>0</v>
      </c>
      <c r="J29" s="144"/>
    </row>
    <row r="30" spans="1:10" s="6" customFormat="1" ht="71.650000000000006" customHeight="1">
      <c r="A30" s="145"/>
      <c r="B30" s="146" t="s">
        <v>214</v>
      </c>
      <c r="C30" s="73" t="s">
        <v>212</v>
      </c>
      <c r="D30" s="62" t="s">
        <v>213</v>
      </c>
      <c r="E30" s="30" t="s">
        <v>6</v>
      </c>
      <c r="F30" s="30">
        <v>1</v>
      </c>
      <c r="G30" s="144"/>
      <c r="H30" s="150"/>
      <c r="I30" s="144">
        <f t="shared" si="0"/>
        <v>0</v>
      </c>
      <c r="J30" s="144"/>
    </row>
    <row r="31" spans="1:10" s="6" customFormat="1" ht="71.650000000000006" customHeight="1">
      <c r="A31" s="145"/>
      <c r="B31" s="146" t="s">
        <v>218</v>
      </c>
      <c r="C31" s="73" t="s">
        <v>215</v>
      </c>
      <c r="D31" s="62" t="s">
        <v>216</v>
      </c>
      <c r="E31" s="30" t="s">
        <v>6</v>
      </c>
      <c r="F31" s="30">
        <v>1</v>
      </c>
      <c r="G31" s="144"/>
      <c r="H31" s="150"/>
      <c r="I31" s="144">
        <f t="shared" si="0"/>
        <v>0</v>
      </c>
      <c r="J31" s="144"/>
    </row>
    <row r="32" spans="1:10" s="8" customFormat="1" ht="46.5" customHeight="1" thickBot="1">
      <c r="A32" s="29"/>
      <c r="B32" s="214" t="s">
        <v>217</v>
      </c>
      <c r="C32" s="215"/>
      <c r="D32" s="215"/>
      <c r="E32" s="215"/>
      <c r="F32" s="215"/>
      <c r="G32" s="216"/>
      <c r="H32" s="125"/>
      <c r="I32" s="37">
        <f>SUM(I7:I31)</f>
        <v>0</v>
      </c>
      <c r="J32" s="37"/>
    </row>
    <row r="33" spans="9:10" ht="106.5" customHeight="1">
      <c r="I33" s="188"/>
      <c r="J33" s="189"/>
    </row>
    <row r="34" spans="9:10" ht="24.75" customHeight="1"/>
  </sheetData>
  <mergeCells count="5">
    <mergeCell ref="B32:G32"/>
    <mergeCell ref="B1:J1"/>
    <mergeCell ref="B3:J3"/>
    <mergeCell ref="B4:J4"/>
    <mergeCell ref="E6:I6"/>
  </mergeCells>
  <phoneticPr fontId="72" type="noConversion"/>
  <printOptions horizontalCentered="1"/>
  <pageMargins left="0.4" right="0.25" top="0.2" bottom="0.35" header="0.25" footer="0.25"/>
  <pageSetup paperSize="9" scale="12" fitToHeight="4" orientation="landscape" r:id="rId1"/>
  <headerFooter>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4983-668F-494C-A1CC-5A789C4BDC79}">
  <sheetPr>
    <tabColor theme="3" tint="-0.499984740745262"/>
    <pageSetUpPr fitToPage="1"/>
  </sheetPr>
  <dimension ref="A1:J28"/>
  <sheetViews>
    <sheetView showGridLines="0" topLeftCell="A15" zoomScale="55" zoomScaleNormal="55" zoomScaleSheetLayoutView="55" workbookViewId="0">
      <selection activeCell="C16" sqref="C16:D16"/>
    </sheetView>
  </sheetViews>
  <sheetFormatPr defaultColWidth="9.453125" defaultRowHeight="15.5"/>
  <cols>
    <col min="1" max="1" width="2.453125" style="10" customWidth="1"/>
    <col min="2" max="2" width="11.453125" style="1" bestFit="1" customWidth="1"/>
    <col min="3" max="3" width="123.453125" style="1" customWidth="1"/>
    <col min="4" max="4" width="121.453125" style="1" customWidth="1"/>
    <col min="5" max="5" width="16" style="1" customWidth="1"/>
    <col min="6" max="6" width="11.453125" style="187" customWidth="1"/>
    <col min="7" max="7" width="30" style="1" customWidth="1"/>
    <col min="8" max="8" width="27.453125" style="1" customWidth="1"/>
    <col min="9" max="10" width="21.453125" style="9" customWidth="1"/>
    <col min="11" max="16384" width="9.453125" style="1"/>
  </cols>
  <sheetData>
    <row r="1" spans="1:10" ht="109.5" customHeight="1">
      <c r="A1" s="126"/>
      <c r="B1" s="227" t="s">
        <v>250</v>
      </c>
      <c r="C1" s="228"/>
      <c r="D1" s="228"/>
      <c r="E1" s="228"/>
      <c r="F1" s="228"/>
      <c r="G1" s="228"/>
      <c r="H1" s="228"/>
      <c r="I1" s="228"/>
      <c r="J1" s="228"/>
    </row>
    <row r="2" spans="1:10" s="2" customFormat="1" ht="62.15" customHeight="1">
      <c r="A2" s="24"/>
      <c r="B2" s="46" t="s">
        <v>0</v>
      </c>
      <c r="C2" s="47" t="s">
        <v>1</v>
      </c>
      <c r="D2" s="47" t="s">
        <v>2</v>
      </c>
      <c r="E2" s="48" t="s">
        <v>3</v>
      </c>
      <c r="F2" s="185" t="s">
        <v>4</v>
      </c>
      <c r="G2" s="48" t="s">
        <v>20</v>
      </c>
      <c r="H2" s="48" t="s">
        <v>19</v>
      </c>
      <c r="I2" s="48" t="s">
        <v>5</v>
      </c>
      <c r="J2" s="49" t="s">
        <v>22</v>
      </c>
    </row>
    <row r="3" spans="1:10" s="4" customFormat="1" ht="60" customHeight="1">
      <c r="A3" s="25"/>
      <c r="B3" s="50"/>
      <c r="C3" s="79" t="s">
        <v>283</v>
      </c>
      <c r="D3" s="78" t="s">
        <v>282</v>
      </c>
      <c r="E3" s="50"/>
      <c r="F3" s="186"/>
      <c r="G3" s="50"/>
      <c r="H3" s="50"/>
      <c r="I3" s="50"/>
      <c r="J3" s="51"/>
    </row>
    <row r="4" spans="1:10" s="5" customFormat="1" ht="159" customHeight="1">
      <c r="A4" s="26"/>
      <c r="B4" s="127"/>
      <c r="C4" s="17" t="s">
        <v>355</v>
      </c>
      <c r="D4" s="61" t="s">
        <v>354</v>
      </c>
      <c r="E4" s="224"/>
      <c r="F4" s="225"/>
      <c r="G4" s="225"/>
      <c r="H4" s="225"/>
      <c r="I4" s="225"/>
      <c r="J4" s="229"/>
    </row>
    <row r="5" spans="1:10" s="129" customFormat="1" ht="98" customHeight="1">
      <c r="A5" s="26"/>
      <c r="B5" s="60" t="s">
        <v>109</v>
      </c>
      <c r="C5" s="63" t="s">
        <v>352</v>
      </c>
      <c r="D5" s="64" t="s">
        <v>353</v>
      </c>
      <c r="E5" s="30" t="s">
        <v>24</v>
      </c>
      <c r="F5" s="184">
        <v>40</v>
      </c>
      <c r="G5" s="128"/>
      <c r="H5" s="69"/>
      <c r="I5" s="70">
        <f>F5*G5</f>
        <v>0</v>
      </c>
      <c r="J5" s="71"/>
    </row>
    <row r="6" spans="1:10" s="129" customFormat="1" ht="78.400000000000006" customHeight="1">
      <c r="A6" s="26"/>
      <c r="B6" s="60" t="s">
        <v>110</v>
      </c>
      <c r="C6" s="63" t="s">
        <v>31</v>
      </c>
      <c r="D6" s="64" t="s">
        <v>27</v>
      </c>
      <c r="E6" s="30" t="s">
        <v>24</v>
      </c>
      <c r="F6" s="184">
        <f>11*4*0.5</f>
        <v>22</v>
      </c>
      <c r="G6" s="128"/>
      <c r="H6" s="69"/>
      <c r="I6" s="70">
        <f t="shared" ref="I6:I26" si="0">F6*G6</f>
        <v>0</v>
      </c>
      <c r="J6" s="71"/>
    </row>
    <row r="7" spans="1:10" s="129" customFormat="1" ht="96.65" customHeight="1">
      <c r="A7" s="26"/>
      <c r="B7" s="60" t="s">
        <v>111</v>
      </c>
      <c r="C7" s="65" t="s">
        <v>112</v>
      </c>
      <c r="D7" s="66" t="s">
        <v>113</v>
      </c>
      <c r="E7" s="30" t="s">
        <v>24</v>
      </c>
      <c r="F7" s="184">
        <v>7</v>
      </c>
      <c r="G7" s="128"/>
      <c r="H7" s="69"/>
      <c r="I7" s="70">
        <f t="shared" si="0"/>
        <v>0</v>
      </c>
      <c r="J7" s="71"/>
    </row>
    <row r="8" spans="1:10" s="129" customFormat="1" ht="88.9" customHeight="1">
      <c r="A8" s="26"/>
      <c r="B8" s="60" t="s">
        <v>114</v>
      </c>
      <c r="C8" s="65" t="s">
        <v>115</v>
      </c>
      <c r="D8" s="77" t="s">
        <v>116</v>
      </c>
      <c r="E8" s="30" t="s">
        <v>18</v>
      </c>
      <c r="F8" s="174">
        <v>13</v>
      </c>
      <c r="G8" s="128"/>
      <c r="H8" s="69"/>
      <c r="I8" s="70">
        <f t="shared" si="0"/>
        <v>0</v>
      </c>
      <c r="J8" s="72"/>
    </row>
    <row r="9" spans="1:10" s="129" customFormat="1" ht="106.5" customHeight="1">
      <c r="A9" s="26"/>
      <c r="B9" s="60" t="s">
        <v>117</v>
      </c>
      <c r="C9" s="65" t="s">
        <v>118</v>
      </c>
      <c r="D9" s="56" t="s">
        <v>119</v>
      </c>
      <c r="E9" s="30" t="s">
        <v>24</v>
      </c>
      <c r="F9" s="174">
        <v>7</v>
      </c>
      <c r="G9" s="128"/>
      <c r="H9" s="69"/>
      <c r="I9" s="70">
        <f t="shared" si="0"/>
        <v>0</v>
      </c>
      <c r="J9" s="72"/>
    </row>
    <row r="10" spans="1:10" s="6" customFormat="1" ht="180.4" customHeight="1">
      <c r="A10" s="25"/>
      <c r="B10" s="60" t="s">
        <v>120</v>
      </c>
      <c r="C10" s="32" t="s">
        <v>121</v>
      </c>
      <c r="D10" s="130" t="s">
        <v>122</v>
      </c>
      <c r="E10" s="30" t="s">
        <v>24</v>
      </c>
      <c r="F10" s="174">
        <f>8.5*4*1*0.1</f>
        <v>3.4000000000000004</v>
      </c>
      <c r="G10" s="128"/>
      <c r="H10" s="69"/>
      <c r="I10" s="70">
        <f t="shared" si="0"/>
        <v>0</v>
      </c>
      <c r="J10" s="72"/>
    </row>
    <row r="11" spans="1:10" s="129" customFormat="1" ht="116.65" customHeight="1">
      <c r="A11" s="26"/>
      <c r="B11" s="60" t="s">
        <v>123</v>
      </c>
      <c r="C11" s="131" t="s">
        <v>124</v>
      </c>
      <c r="D11" s="64" t="s">
        <v>125</v>
      </c>
      <c r="E11" s="30" t="s">
        <v>24</v>
      </c>
      <c r="F11" s="184">
        <v>40</v>
      </c>
      <c r="G11" s="128"/>
      <c r="H11" s="69"/>
      <c r="I11" s="70">
        <f t="shared" si="0"/>
        <v>0</v>
      </c>
      <c r="J11" s="71"/>
    </row>
    <row r="12" spans="1:10" s="129" customFormat="1" ht="97.4" customHeight="1">
      <c r="A12" s="26"/>
      <c r="B12" s="60" t="s">
        <v>126</v>
      </c>
      <c r="C12" s="131" t="s">
        <v>127</v>
      </c>
      <c r="D12" s="132" t="s">
        <v>128</v>
      </c>
      <c r="E12" s="30" t="s">
        <v>129</v>
      </c>
      <c r="F12" s="184">
        <f>5.25*4</f>
        <v>21</v>
      </c>
      <c r="G12" s="128"/>
      <c r="H12" s="69"/>
      <c r="I12" s="70">
        <f t="shared" si="0"/>
        <v>0</v>
      </c>
      <c r="J12" s="71"/>
    </row>
    <row r="13" spans="1:10" s="129" customFormat="1" ht="145.15" customHeight="1">
      <c r="A13" s="26"/>
      <c r="B13" s="60" t="s">
        <v>130</v>
      </c>
      <c r="C13" s="131" t="s">
        <v>131</v>
      </c>
      <c r="D13" s="66" t="s">
        <v>132</v>
      </c>
      <c r="E13" s="30" t="s">
        <v>18</v>
      </c>
      <c r="F13" s="184">
        <v>245</v>
      </c>
      <c r="G13" s="128"/>
      <c r="H13" s="69"/>
      <c r="I13" s="70">
        <f t="shared" si="0"/>
        <v>0</v>
      </c>
      <c r="J13" s="71"/>
    </row>
    <row r="14" spans="1:10" s="129" customFormat="1" ht="152.5" customHeight="1">
      <c r="A14" s="26"/>
      <c r="B14" s="60" t="s">
        <v>133</v>
      </c>
      <c r="C14" s="131" t="s">
        <v>134</v>
      </c>
      <c r="D14" s="133" t="s">
        <v>135</v>
      </c>
      <c r="E14" s="30" t="s">
        <v>18</v>
      </c>
      <c r="F14" s="184">
        <v>106</v>
      </c>
      <c r="G14" s="128"/>
      <c r="H14" s="69"/>
      <c r="I14" s="70">
        <f t="shared" si="0"/>
        <v>0</v>
      </c>
      <c r="J14" s="71"/>
    </row>
    <row r="15" spans="1:10" s="7" customFormat="1" ht="151.15" customHeight="1">
      <c r="A15" s="26"/>
      <c r="B15" s="60" t="s">
        <v>136</v>
      </c>
      <c r="C15" s="32" t="s">
        <v>137</v>
      </c>
      <c r="D15" s="28" t="s">
        <v>138</v>
      </c>
      <c r="E15" s="30" t="s">
        <v>18</v>
      </c>
      <c r="F15" s="184">
        <v>140</v>
      </c>
      <c r="G15" s="128"/>
      <c r="H15" s="69"/>
      <c r="I15" s="70">
        <f t="shared" si="0"/>
        <v>0</v>
      </c>
      <c r="J15" s="71"/>
    </row>
    <row r="16" spans="1:10" s="6" customFormat="1" ht="124.5" customHeight="1">
      <c r="A16" s="15"/>
      <c r="B16" s="60" t="s">
        <v>139</v>
      </c>
      <c r="C16" s="18" t="s">
        <v>361</v>
      </c>
      <c r="D16" s="62" t="s">
        <v>360</v>
      </c>
      <c r="E16" s="30" t="s">
        <v>7</v>
      </c>
      <c r="F16" s="184">
        <v>3</v>
      </c>
      <c r="G16" s="128"/>
      <c r="H16" s="69"/>
      <c r="I16" s="70">
        <f>F16*G16</f>
        <v>0</v>
      </c>
      <c r="J16" s="71"/>
    </row>
    <row r="17" spans="1:10" s="7" customFormat="1" ht="82.15" customHeight="1">
      <c r="A17" s="15"/>
      <c r="B17" s="60" t="s">
        <v>140</v>
      </c>
      <c r="C17" s="32" t="s">
        <v>142</v>
      </c>
      <c r="D17" s="27" t="s">
        <v>143</v>
      </c>
      <c r="E17" s="30" t="s">
        <v>6</v>
      </c>
      <c r="F17" s="184">
        <v>2</v>
      </c>
      <c r="G17" s="128"/>
      <c r="H17" s="69"/>
      <c r="I17" s="70">
        <f>F17*G17</f>
        <v>0</v>
      </c>
      <c r="J17" s="71"/>
    </row>
    <row r="18" spans="1:10" s="7" customFormat="1" ht="96.65" customHeight="1">
      <c r="A18" s="15"/>
      <c r="B18" s="60" t="s">
        <v>141</v>
      </c>
      <c r="C18" s="32" t="s">
        <v>144</v>
      </c>
      <c r="D18" s="27" t="s">
        <v>145</v>
      </c>
      <c r="E18" s="30" t="s">
        <v>6</v>
      </c>
      <c r="F18" s="184">
        <v>1</v>
      </c>
      <c r="G18" s="128"/>
      <c r="H18" s="69"/>
      <c r="I18" s="70">
        <f t="shared" si="0"/>
        <v>0</v>
      </c>
      <c r="J18" s="71"/>
    </row>
    <row r="19" spans="1:10" s="129" customFormat="1" ht="57" customHeight="1">
      <c r="A19" s="26"/>
      <c r="B19" s="60" t="s">
        <v>146</v>
      </c>
      <c r="C19" s="65" t="s">
        <v>147</v>
      </c>
      <c r="D19" s="66" t="s">
        <v>148</v>
      </c>
      <c r="E19" s="30" t="s">
        <v>149</v>
      </c>
      <c r="F19" s="184">
        <v>4</v>
      </c>
      <c r="G19" s="128"/>
      <c r="H19" s="69"/>
      <c r="I19" s="70">
        <f t="shared" si="0"/>
        <v>0</v>
      </c>
      <c r="J19" s="71"/>
    </row>
    <row r="20" spans="1:10" s="6" customFormat="1" ht="216.4" customHeight="1">
      <c r="A20" s="15"/>
      <c r="B20" s="60" t="s">
        <v>150</v>
      </c>
      <c r="C20" s="134" t="s">
        <v>151</v>
      </c>
      <c r="D20" s="28" t="s">
        <v>152</v>
      </c>
      <c r="E20" s="30" t="s">
        <v>6</v>
      </c>
      <c r="F20" s="184">
        <v>2</v>
      </c>
      <c r="G20" s="128"/>
      <c r="H20" s="69"/>
      <c r="I20" s="70">
        <f t="shared" si="0"/>
        <v>0</v>
      </c>
      <c r="J20" s="71"/>
    </row>
    <row r="21" spans="1:10" s="114" customFormat="1" ht="96.65" customHeight="1">
      <c r="A21" s="15"/>
      <c r="B21" s="60" t="s">
        <v>153</v>
      </c>
      <c r="C21" s="32" t="s">
        <v>50</v>
      </c>
      <c r="D21" s="27" t="s">
        <v>340</v>
      </c>
      <c r="E21" s="233" t="s">
        <v>6</v>
      </c>
      <c r="F21" s="234"/>
      <c r="G21" s="234"/>
      <c r="H21" s="234"/>
      <c r="I21" s="104"/>
      <c r="J21" s="109"/>
    </row>
    <row r="22" spans="1:10" s="6" customFormat="1" ht="38.65" customHeight="1">
      <c r="A22" s="15"/>
      <c r="B22" s="60" t="s">
        <v>345</v>
      </c>
      <c r="C22" s="110" t="s">
        <v>57</v>
      </c>
      <c r="D22" s="27" t="s">
        <v>58</v>
      </c>
      <c r="E22" s="30" t="s">
        <v>6</v>
      </c>
      <c r="F22" s="11">
        <v>1</v>
      </c>
      <c r="G22" s="38"/>
      <c r="H22" s="40"/>
      <c r="I22" s="39">
        <f t="shared" ref="I22:I24" si="1">F22*G22</f>
        <v>0</v>
      </c>
      <c r="J22" s="112"/>
    </row>
    <row r="23" spans="1:10" s="6" customFormat="1" ht="38.65" customHeight="1">
      <c r="A23" s="15"/>
      <c r="B23" s="60" t="s">
        <v>346</v>
      </c>
      <c r="C23" s="110" t="s">
        <v>60</v>
      </c>
      <c r="D23" s="27" t="s">
        <v>61</v>
      </c>
      <c r="E23" s="30" t="s">
        <v>6</v>
      </c>
      <c r="F23" s="11">
        <v>1</v>
      </c>
      <c r="G23" s="38"/>
      <c r="H23" s="40"/>
      <c r="I23" s="39">
        <f t="shared" si="1"/>
        <v>0</v>
      </c>
      <c r="J23" s="112"/>
    </row>
    <row r="24" spans="1:10" s="6" customFormat="1" ht="108.65" customHeight="1">
      <c r="A24" s="15"/>
      <c r="B24" s="60" t="s">
        <v>156</v>
      </c>
      <c r="C24" s="73" t="s">
        <v>341</v>
      </c>
      <c r="D24" s="62" t="s">
        <v>342</v>
      </c>
      <c r="E24" s="30" t="s">
        <v>6</v>
      </c>
      <c r="F24" s="30">
        <v>2</v>
      </c>
      <c r="G24" s="38"/>
      <c r="H24" s="118"/>
      <c r="I24" s="39">
        <f t="shared" si="1"/>
        <v>0</v>
      </c>
      <c r="J24" s="16"/>
    </row>
    <row r="25" spans="1:10" s="129" customFormat="1" ht="63.4" customHeight="1">
      <c r="A25" s="26"/>
      <c r="B25" s="60" t="s">
        <v>343</v>
      </c>
      <c r="C25" s="65" t="s">
        <v>154</v>
      </c>
      <c r="D25" s="28" t="s">
        <v>155</v>
      </c>
      <c r="E25" s="30" t="s">
        <v>149</v>
      </c>
      <c r="F25" s="184">
        <v>1</v>
      </c>
      <c r="G25" s="128"/>
      <c r="H25" s="69"/>
      <c r="I25" s="70">
        <f t="shared" si="0"/>
        <v>0</v>
      </c>
      <c r="J25" s="71"/>
    </row>
    <row r="26" spans="1:10" s="129" customFormat="1" ht="95.65" customHeight="1">
      <c r="A26" s="26"/>
      <c r="B26" s="60" t="s">
        <v>344</v>
      </c>
      <c r="C26" s="135" t="s">
        <v>157</v>
      </c>
      <c r="D26" s="66" t="s">
        <v>158</v>
      </c>
      <c r="E26" s="30" t="s">
        <v>129</v>
      </c>
      <c r="F26" s="184">
        <v>7</v>
      </c>
      <c r="G26" s="128"/>
      <c r="H26" s="69"/>
      <c r="I26" s="70">
        <f t="shared" si="0"/>
        <v>0</v>
      </c>
      <c r="J26" s="71"/>
    </row>
    <row r="27" spans="1:10" s="8" customFormat="1" ht="46.5" customHeight="1" thickBot="1">
      <c r="A27" s="29"/>
      <c r="B27" s="230" t="s">
        <v>159</v>
      </c>
      <c r="C27" s="231"/>
      <c r="D27" s="231"/>
      <c r="E27" s="231"/>
      <c r="F27" s="231"/>
      <c r="G27" s="232"/>
      <c r="H27" s="125"/>
      <c r="I27" s="37">
        <f>SUM(I5:I26)</f>
        <v>0</v>
      </c>
      <c r="J27" s="136"/>
    </row>
    <row r="28" spans="1:10" ht="24.75" customHeight="1"/>
  </sheetData>
  <mergeCells count="4">
    <mergeCell ref="B1:J1"/>
    <mergeCell ref="E4:J4"/>
    <mergeCell ref="B27:G27"/>
    <mergeCell ref="E21:H21"/>
  </mergeCells>
  <printOptions horizontalCentered="1"/>
  <pageMargins left="0.4" right="0.25" top="0.2" bottom="0.35" header="0.25" footer="0.25"/>
  <pageSetup paperSize="9" scale="34" fitToHeight="2"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1C1C-2EEA-4D80-B53F-5C4D1E873E74}">
  <sheetPr>
    <tabColor rgb="FFC00000"/>
    <pageSetUpPr fitToPage="1"/>
  </sheetPr>
  <dimension ref="A1:J24"/>
  <sheetViews>
    <sheetView view="pageBreakPreview" zoomScale="55" zoomScaleNormal="55" zoomScaleSheetLayoutView="55" workbookViewId="0">
      <selection activeCell="C4" sqref="C4:D4"/>
    </sheetView>
  </sheetViews>
  <sheetFormatPr defaultColWidth="9.453125" defaultRowHeight="15.5"/>
  <cols>
    <col min="1" max="1" width="2.453125" style="10" customWidth="1"/>
    <col min="2" max="2" width="11.453125" style="1" customWidth="1"/>
    <col min="3" max="3" width="106.1796875" style="1" customWidth="1"/>
    <col min="4" max="4" width="99.453125" style="1" customWidth="1"/>
    <col min="5" max="5" width="14.453125" style="1" customWidth="1"/>
    <col min="6" max="6" width="11.453125" style="1" customWidth="1"/>
    <col min="7" max="7" width="25" style="119" customWidth="1"/>
    <col min="8" max="8" width="24.453125" style="1" customWidth="1"/>
    <col min="9" max="9" width="21.453125" style="1" customWidth="1"/>
    <col min="10" max="10" width="35.81640625" style="9" customWidth="1"/>
    <col min="11" max="11" width="16.1796875" style="1" customWidth="1"/>
    <col min="12" max="16384" width="9.453125" style="1"/>
  </cols>
  <sheetData>
    <row r="1" spans="1:10" ht="143.15" customHeight="1">
      <c r="B1" s="227" t="s">
        <v>105</v>
      </c>
      <c r="C1" s="228"/>
      <c r="D1" s="228"/>
      <c r="E1" s="228"/>
      <c r="F1" s="228"/>
      <c r="G1" s="228"/>
      <c r="H1" s="228"/>
      <c r="I1" s="228"/>
      <c r="J1" s="228"/>
    </row>
    <row r="2" spans="1:10" s="96" customFormat="1" ht="58.4" customHeight="1">
      <c r="A2" s="91"/>
      <c r="B2" s="92" t="s">
        <v>0</v>
      </c>
      <c r="C2" s="93" t="s">
        <v>1</v>
      </c>
      <c r="D2" s="93" t="s">
        <v>8</v>
      </c>
      <c r="E2" s="94" t="s">
        <v>3</v>
      </c>
      <c r="F2" s="95" t="s">
        <v>4</v>
      </c>
      <c r="G2" s="94" t="s">
        <v>20</v>
      </c>
      <c r="H2" s="94" t="s">
        <v>19</v>
      </c>
      <c r="I2" s="94" t="s">
        <v>9</v>
      </c>
      <c r="J2" s="94" t="s">
        <v>22</v>
      </c>
    </row>
    <row r="3" spans="1:10" s="101" customFormat="1" ht="31.4" customHeight="1">
      <c r="A3" s="97"/>
      <c r="B3" s="98"/>
      <c r="C3" s="80" t="s">
        <v>274</v>
      </c>
      <c r="D3" s="80" t="s">
        <v>273</v>
      </c>
      <c r="E3" s="99"/>
      <c r="F3" s="99"/>
      <c r="G3" s="99"/>
      <c r="H3" s="99"/>
      <c r="I3" s="99"/>
      <c r="J3" s="100"/>
    </row>
    <row r="4" spans="1:10" s="5" customFormat="1" ht="233.15" customHeight="1">
      <c r="A4" s="15"/>
      <c r="B4" s="102"/>
      <c r="C4" s="17" t="s">
        <v>355</v>
      </c>
      <c r="D4" s="61" t="s">
        <v>354</v>
      </c>
      <c r="E4" s="224"/>
      <c r="F4" s="225"/>
      <c r="G4" s="225"/>
      <c r="H4" s="225"/>
      <c r="I4" s="225"/>
      <c r="J4" s="226"/>
    </row>
    <row r="5" spans="1:10" s="5" customFormat="1" ht="166" customHeight="1">
      <c r="A5" s="15"/>
      <c r="B5" s="183" t="s">
        <v>286</v>
      </c>
      <c r="C5" s="103" t="s">
        <v>294</v>
      </c>
      <c r="D5" s="62" t="s">
        <v>295</v>
      </c>
      <c r="E5" s="233" t="s">
        <v>7</v>
      </c>
      <c r="F5" s="234"/>
      <c r="G5" s="234"/>
      <c r="H5" s="234"/>
      <c r="I5" s="234"/>
      <c r="J5" s="234"/>
    </row>
    <row r="6" spans="1:10" s="5" customFormat="1" ht="51.65" customHeight="1">
      <c r="A6" s="15"/>
      <c r="B6" s="183" t="s">
        <v>287</v>
      </c>
      <c r="C6" s="105" t="s">
        <v>288</v>
      </c>
      <c r="D6" s="106" t="s">
        <v>289</v>
      </c>
      <c r="E6" s="30" t="s">
        <v>7</v>
      </c>
      <c r="F6" s="11">
        <v>300</v>
      </c>
      <c r="G6" s="38"/>
      <c r="H6" s="40"/>
      <c r="I6" s="39">
        <f t="shared" ref="I6" si="0">F6*G6</f>
        <v>0</v>
      </c>
      <c r="J6" s="181"/>
    </row>
    <row r="7" spans="1:10" s="6" customFormat="1" ht="225.65" customHeight="1">
      <c r="A7" s="15"/>
      <c r="B7" s="107" t="s">
        <v>49</v>
      </c>
      <c r="C7" s="108" t="s">
        <v>298</v>
      </c>
      <c r="D7" s="62" t="s">
        <v>297</v>
      </c>
      <c r="E7" s="233" t="s">
        <v>7</v>
      </c>
      <c r="F7" s="234"/>
      <c r="G7" s="234"/>
      <c r="H7" s="234"/>
      <c r="I7" s="104"/>
      <c r="J7" s="109"/>
    </row>
    <row r="8" spans="1:10" s="6" customFormat="1" ht="37.5" customHeight="1">
      <c r="A8" s="15"/>
      <c r="B8" s="107" t="s">
        <v>290</v>
      </c>
      <c r="C8" s="110" t="s">
        <v>265</v>
      </c>
      <c r="D8" s="111" t="s">
        <v>264</v>
      </c>
      <c r="E8" s="30" t="s">
        <v>7</v>
      </c>
      <c r="F8" s="11">
        <v>8250</v>
      </c>
      <c r="G8" s="39"/>
      <c r="H8" s="40"/>
      <c r="I8" s="39">
        <f t="shared" ref="I8" si="1">F8*G8</f>
        <v>0</v>
      </c>
      <c r="J8" s="112"/>
    </row>
    <row r="9" spans="1:10" s="6" customFormat="1" ht="282" customHeight="1">
      <c r="A9" s="15"/>
      <c r="B9" s="107" t="s">
        <v>83</v>
      </c>
      <c r="C9" s="36" t="s">
        <v>107</v>
      </c>
      <c r="D9" s="28" t="s">
        <v>106</v>
      </c>
      <c r="E9" s="30" t="s">
        <v>6</v>
      </c>
      <c r="F9" s="11">
        <v>3</v>
      </c>
      <c r="G9" s="38"/>
      <c r="H9" s="118"/>
      <c r="I9" s="39">
        <f t="shared" ref="I9:I12" si="2">F9*G9</f>
        <v>0</v>
      </c>
      <c r="J9" s="16"/>
    </row>
    <row r="10" spans="1:10" s="6" customFormat="1" ht="126.65" customHeight="1">
      <c r="A10" s="15"/>
      <c r="B10" s="107" t="s">
        <v>86</v>
      </c>
      <c r="C10" s="73" t="s">
        <v>74</v>
      </c>
      <c r="D10" s="62" t="s">
        <v>75</v>
      </c>
      <c r="E10" s="30" t="s">
        <v>6</v>
      </c>
      <c r="F10" s="11">
        <v>3</v>
      </c>
      <c r="G10" s="38"/>
      <c r="H10" s="118"/>
      <c r="I10" s="39">
        <f t="shared" si="2"/>
        <v>0</v>
      </c>
      <c r="J10" s="16"/>
    </row>
    <row r="11" spans="1:10" s="6" customFormat="1" ht="108.65" customHeight="1">
      <c r="A11" s="15"/>
      <c r="B11" s="107" t="s">
        <v>62</v>
      </c>
      <c r="C11" s="73" t="s">
        <v>36</v>
      </c>
      <c r="D11" s="62" t="s">
        <v>35</v>
      </c>
      <c r="E11" s="30" t="s">
        <v>6</v>
      </c>
      <c r="F11" s="30">
        <v>1</v>
      </c>
      <c r="G11" s="38"/>
      <c r="H11" s="118"/>
      <c r="I11" s="39">
        <f t="shared" si="2"/>
        <v>0</v>
      </c>
      <c r="J11" s="16"/>
    </row>
    <row r="12" spans="1:10" s="6" customFormat="1" ht="99" customHeight="1">
      <c r="A12" s="145"/>
      <c r="B12" s="107" t="s">
        <v>63</v>
      </c>
      <c r="C12" s="73" t="s">
        <v>222</v>
      </c>
      <c r="D12" s="62" t="s">
        <v>221</v>
      </c>
      <c r="E12" s="30" t="s">
        <v>6</v>
      </c>
      <c r="F12" s="30">
        <v>1</v>
      </c>
      <c r="G12" s="149"/>
      <c r="H12" s="150"/>
      <c r="I12" s="144">
        <f t="shared" si="2"/>
        <v>0</v>
      </c>
      <c r="J12" s="144"/>
    </row>
    <row r="13" spans="1:10" s="8" customFormat="1" ht="44.25" customHeight="1" thickBot="1">
      <c r="A13" s="15"/>
      <c r="B13" s="230" t="s">
        <v>76</v>
      </c>
      <c r="C13" s="231"/>
      <c r="D13" s="231"/>
      <c r="E13" s="43"/>
      <c r="F13" s="43"/>
      <c r="G13" s="44"/>
      <c r="H13" s="43"/>
      <c r="I13" s="37">
        <f>SUM(I6:I12)</f>
        <v>0</v>
      </c>
      <c r="J13" s="45"/>
    </row>
    <row r="14" spans="1:10" ht="24.75" customHeight="1">
      <c r="B14" s="235"/>
      <c r="C14" s="12"/>
      <c r="E14" s="13"/>
      <c r="F14" s="13"/>
      <c r="G14" s="13"/>
      <c r="H14" s="13"/>
      <c r="I14" s="13"/>
      <c r="J14" s="13"/>
    </row>
    <row r="15" spans="1:10" ht="24.75" customHeight="1">
      <c r="B15" s="235"/>
      <c r="C15" s="12"/>
      <c r="E15" s="13"/>
      <c r="F15" s="13"/>
      <c r="G15" s="13"/>
      <c r="H15" s="13"/>
      <c r="I15" s="182"/>
      <c r="J15" s="13"/>
    </row>
    <row r="16" spans="1:10" ht="24.75" customHeight="1">
      <c r="B16" s="235"/>
      <c r="C16" s="14"/>
      <c r="D16" s="14"/>
      <c r="E16" s="13"/>
      <c r="F16" s="13"/>
      <c r="G16" s="13"/>
      <c r="H16" s="13"/>
      <c r="I16" s="13"/>
      <c r="J16" s="13"/>
    </row>
    <row r="17" spans="9:10">
      <c r="I17" s="13"/>
      <c r="J17" s="13"/>
    </row>
    <row r="18" spans="9:10">
      <c r="I18" s="13"/>
      <c r="J18" s="13"/>
    </row>
    <row r="19" spans="9:10">
      <c r="I19" s="13"/>
      <c r="J19" s="13"/>
    </row>
    <row r="20" spans="9:10">
      <c r="I20" s="13"/>
      <c r="J20" s="13"/>
    </row>
    <row r="21" spans="9:10">
      <c r="I21" s="13"/>
      <c r="J21" s="13"/>
    </row>
    <row r="22" spans="9:10">
      <c r="I22" s="13"/>
      <c r="J22" s="13"/>
    </row>
    <row r="23" spans="9:10">
      <c r="I23" s="13"/>
      <c r="J23" s="13"/>
    </row>
    <row r="24" spans="9:10">
      <c r="I24" s="13"/>
      <c r="J24" s="13"/>
    </row>
  </sheetData>
  <mergeCells count="6">
    <mergeCell ref="B13:D13"/>
    <mergeCell ref="B14:B16"/>
    <mergeCell ref="B1:J1"/>
    <mergeCell ref="E4:J4"/>
    <mergeCell ref="E7:H7"/>
    <mergeCell ref="E5:J5"/>
  </mergeCells>
  <printOptions horizontalCentered="1"/>
  <pageMargins left="0" right="0" top="0" bottom="0" header="0" footer="0"/>
  <pageSetup paperSize="9" scale="4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357B3-5456-43F1-B9FD-86753CF0FA78}">
  <sheetPr>
    <tabColor rgb="FFC00000"/>
    <pageSetUpPr fitToPage="1"/>
  </sheetPr>
  <dimension ref="A1:J36"/>
  <sheetViews>
    <sheetView view="pageBreakPreview" topLeftCell="A2" zoomScale="55" zoomScaleNormal="50" zoomScaleSheetLayoutView="55" workbookViewId="0">
      <selection activeCell="D6" sqref="D6"/>
    </sheetView>
  </sheetViews>
  <sheetFormatPr defaultColWidth="9.453125" defaultRowHeight="15.5"/>
  <cols>
    <col min="1" max="1" width="2.453125" style="10" customWidth="1"/>
    <col min="2" max="2" width="11.453125" style="1" customWidth="1"/>
    <col min="3" max="3" width="106.1796875" style="1" customWidth="1"/>
    <col min="4" max="4" width="99.453125" style="1" customWidth="1"/>
    <col min="5" max="5" width="14.453125" style="1" customWidth="1"/>
    <col min="6" max="6" width="11.453125" style="1" customWidth="1"/>
    <col min="7" max="7" width="25" style="119" customWidth="1"/>
    <col min="8" max="8" width="24.453125" style="1" customWidth="1"/>
    <col min="9" max="9" width="21.453125" style="1" customWidth="1"/>
    <col min="10" max="10" width="35.81640625" style="9" customWidth="1"/>
    <col min="11" max="16384" width="9.453125" style="1"/>
  </cols>
  <sheetData>
    <row r="1" spans="1:10" ht="143.15" customHeight="1">
      <c r="B1" s="227" t="s">
        <v>105</v>
      </c>
      <c r="C1" s="228"/>
      <c r="D1" s="228"/>
      <c r="E1" s="228"/>
      <c r="F1" s="228"/>
      <c r="G1" s="228"/>
      <c r="H1" s="228"/>
      <c r="I1" s="228"/>
      <c r="J1" s="228"/>
    </row>
    <row r="2" spans="1:10" s="96" customFormat="1" ht="58.4" customHeight="1">
      <c r="A2" s="91"/>
      <c r="B2" s="92" t="s">
        <v>0</v>
      </c>
      <c r="C2" s="93" t="s">
        <v>1</v>
      </c>
      <c r="D2" s="93" t="s">
        <v>8</v>
      </c>
      <c r="E2" s="94" t="s">
        <v>3</v>
      </c>
      <c r="F2" s="95" t="s">
        <v>4</v>
      </c>
      <c r="G2" s="94" t="s">
        <v>20</v>
      </c>
      <c r="H2" s="94" t="s">
        <v>19</v>
      </c>
      <c r="I2" s="94" t="s">
        <v>9</v>
      </c>
      <c r="J2" s="94" t="s">
        <v>22</v>
      </c>
    </row>
    <row r="3" spans="1:10" s="101" customFormat="1" ht="31.4" customHeight="1">
      <c r="A3" s="97"/>
      <c r="B3" s="98"/>
      <c r="C3" s="80" t="s">
        <v>276</v>
      </c>
      <c r="D3" s="80" t="s">
        <v>275</v>
      </c>
      <c r="E3" s="99"/>
      <c r="F3" s="99"/>
      <c r="G3" s="99"/>
      <c r="H3" s="99"/>
      <c r="I3" s="99"/>
      <c r="J3" s="100"/>
    </row>
    <row r="4" spans="1:10" s="5" customFormat="1" ht="170">
      <c r="A4" s="15"/>
      <c r="B4" s="102"/>
      <c r="C4" s="17" t="s">
        <v>355</v>
      </c>
      <c r="D4" s="61" t="s">
        <v>354</v>
      </c>
      <c r="E4" s="224"/>
      <c r="F4" s="225"/>
      <c r="G4" s="225"/>
      <c r="H4" s="225"/>
      <c r="I4" s="225"/>
      <c r="J4" s="226"/>
    </row>
    <row r="5" spans="1:10" s="5" customFormat="1" ht="145.5" customHeight="1">
      <c r="A5" s="15"/>
      <c r="B5" s="107" t="s">
        <v>39</v>
      </c>
      <c r="C5" s="103" t="s">
        <v>350</v>
      </c>
      <c r="D5" s="62" t="s">
        <v>351</v>
      </c>
      <c r="E5" s="233" t="s">
        <v>7</v>
      </c>
      <c r="F5" s="234"/>
      <c r="G5" s="234"/>
      <c r="H5" s="234"/>
      <c r="I5" s="104"/>
      <c r="J5" s="120"/>
    </row>
    <row r="6" spans="1:10" s="5" customFormat="1" ht="51.65" customHeight="1">
      <c r="A6" s="15"/>
      <c r="B6" s="107" t="s">
        <v>42</v>
      </c>
      <c r="C6" s="194" t="s">
        <v>37</v>
      </c>
      <c r="D6" s="195" t="s">
        <v>38</v>
      </c>
      <c r="E6" s="30" t="s">
        <v>7</v>
      </c>
      <c r="F6" s="11">
        <v>1100</v>
      </c>
      <c r="G6" s="38"/>
      <c r="H6" s="40"/>
      <c r="I6" s="39">
        <f t="shared" ref="I6" si="0">F6*G6</f>
        <v>0</v>
      </c>
      <c r="J6" s="120"/>
    </row>
    <row r="7" spans="1:10" s="6" customFormat="1" ht="225.65" customHeight="1">
      <c r="A7" s="15"/>
      <c r="B7" s="107" t="s">
        <v>49</v>
      </c>
      <c r="C7" s="108" t="s">
        <v>40</v>
      </c>
      <c r="D7" s="62" t="s">
        <v>41</v>
      </c>
      <c r="E7" s="233" t="s">
        <v>7</v>
      </c>
      <c r="F7" s="234"/>
      <c r="G7" s="234"/>
      <c r="H7" s="234"/>
      <c r="I7" s="104"/>
      <c r="J7" s="109"/>
    </row>
    <row r="8" spans="1:10" s="6" customFormat="1" ht="37.5" customHeight="1">
      <c r="A8" s="15"/>
      <c r="B8" s="107" t="s">
        <v>52</v>
      </c>
      <c r="C8" s="110" t="s">
        <v>104</v>
      </c>
      <c r="D8" s="111" t="s">
        <v>103</v>
      </c>
      <c r="E8" s="30" t="s">
        <v>7</v>
      </c>
      <c r="F8" s="11">
        <v>132</v>
      </c>
      <c r="G8" s="39"/>
      <c r="H8" s="40"/>
      <c r="I8" s="39">
        <f t="shared" ref="I8:I24" si="1">F8*G8</f>
        <v>0</v>
      </c>
      <c r="J8" s="112"/>
    </row>
    <row r="9" spans="1:10" s="6" customFormat="1" ht="41.15" customHeight="1">
      <c r="A9" s="15"/>
      <c r="B9" s="107" t="s">
        <v>53</v>
      </c>
      <c r="C9" s="110" t="s">
        <v>43</v>
      </c>
      <c r="D9" s="111" t="s">
        <v>44</v>
      </c>
      <c r="E9" s="30" t="s">
        <v>7</v>
      </c>
      <c r="F9" s="11">
        <v>600</v>
      </c>
      <c r="G9" s="113"/>
      <c r="H9" s="40"/>
      <c r="I9" s="39">
        <f t="shared" si="1"/>
        <v>0</v>
      </c>
      <c r="J9" s="112"/>
    </row>
    <row r="10" spans="1:10" s="6" customFormat="1" ht="41.15" customHeight="1">
      <c r="A10" s="15"/>
      <c r="B10" s="107" t="s">
        <v>56</v>
      </c>
      <c r="C10" s="110" t="s">
        <v>45</v>
      </c>
      <c r="D10" s="111" t="s">
        <v>46</v>
      </c>
      <c r="E10" s="30" t="s">
        <v>7</v>
      </c>
      <c r="F10" s="11">
        <v>600</v>
      </c>
      <c r="G10" s="113"/>
      <c r="H10" s="40"/>
      <c r="I10" s="39">
        <f t="shared" si="1"/>
        <v>0</v>
      </c>
      <c r="J10" s="112"/>
    </row>
    <row r="11" spans="1:10" s="6" customFormat="1" ht="34">
      <c r="A11" s="15"/>
      <c r="B11" s="107" t="s">
        <v>59</v>
      </c>
      <c r="C11" s="110" t="s">
        <v>47</v>
      </c>
      <c r="D11" s="111" t="s">
        <v>48</v>
      </c>
      <c r="E11" s="30" t="s">
        <v>7</v>
      </c>
      <c r="F11" s="11">
        <v>500</v>
      </c>
      <c r="G11" s="113"/>
      <c r="H11" s="40"/>
      <c r="I11" s="39">
        <f t="shared" si="1"/>
        <v>0</v>
      </c>
      <c r="J11" s="112"/>
    </row>
    <row r="12" spans="1:10" s="114" customFormat="1" ht="96.65" customHeight="1">
      <c r="A12" s="15"/>
      <c r="B12" s="107" t="s">
        <v>83</v>
      </c>
      <c r="C12" s="32" t="s">
        <v>50</v>
      </c>
      <c r="D12" s="27" t="s">
        <v>51</v>
      </c>
      <c r="E12" s="233" t="s">
        <v>6</v>
      </c>
      <c r="F12" s="234"/>
      <c r="G12" s="234"/>
      <c r="H12" s="234"/>
      <c r="I12" s="104"/>
      <c r="J12" s="109"/>
    </row>
    <row r="13" spans="1:10" s="6" customFormat="1" ht="38.65" customHeight="1">
      <c r="A13" s="15"/>
      <c r="B13" s="107" t="s">
        <v>266</v>
      </c>
      <c r="C13" s="110" t="s">
        <v>54</v>
      </c>
      <c r="D13" s="27" t="s">
        <v>55</v>
      </c>
      <c r="E13" s="30" t="s">
        <v>6</v>
      </c>
      <c r="F13" s="11">
        <v>1</v>
      </c>
      <c r="G13" s="38"/>
      <c r="H13" s="40"/>
      <c r="I13" s="39">
        <f>F13*G13</f>
        <v>0</v>
      </c>
      <c r="J13" s="112"/>
    </row>
    <row r="14" spans="1:10" s="6" customFormat="1" ht="38.65" customHeight="1">
      <c r="A14" s="15"/>
      <c r="B14" s="107" t="s">
        <v>267</v>
      </c>
      <c r="C14" s="110" t="s">
        <v>57</v>
      </c>
      <c r="D14" s="27" t="s">
        <v>58</v>
      </c>
      <c r="E14" s="30" t="s">
        <v>6</v>
      </c>
      <c r="F14" s="11">
        <v>2</v>
      </c>
      <c r="G14" s="38"/>
      <c r="H14" s="40"/>
      <c r="I14" s="39">
        <f t="shared" si="1"/>
        <v>0</v>
      </c>
      <c r="J14" s="112"/>
    </row>
    <row r="15" spans="1:10" s="6" customFormat="1" ht="38.65" customHeight="1">
      <c r="A15" s="15"/>
      <c r="B15" s="107" t="s">
        <v>268</v>
      </c>
      <c r="C15" s="110" t="s">
        <v>60</v>
      </c>
      <c r="D15" s="27" t="s">
        <v>61</v>
      </c>
      <c r="E15" s="30" t="s">
        <v>6</v>
      </c>
      <c r="F15" s="11">
        <v>2</v>
      </c>
      <c r="G15" s="38"/>
      <c r="H15" s="40"/>
      <c r="I15" s="39">
        <f t="shared" si="1"/>
        <v>0</v>
      </c>
      <c r="J15" s="112"/>
    </row>
    <row r="16" spans="1:10" s="6" customFormat="1" ht="184.15" customHeight="1">
      <c r="A16" s="15"/>
      <c r="B16" s="107" t="s">
        <v>86</v>
      </c>
      <c r="C16" s="18" t="s">
        <v>77</v>
      </c>
      <c r="D16" s="81" t="s">
        <v>78</v>
      </c>
      <c r="E16" s="30" t="s">
        <v>6</v>
      </c>
      <c r="F16" s="11">
        <v>30</v>
      </c>
      <c r="G16" s="38"/>
      <c r="H16" s="115"/>
      <c r="I16" s="39">
        <f>F16*G16</f>
        <v>0</v>
      </c>
      <c r="J16" s="116"/>
    </row>
    <row r="17" spans="1:10" s="7" customFormat="1" ht="133.15" customHeight="1">
      <c r="A17" s="15"/>
      <c r="B17" s="107" t="s">
        <v>62</v>
      </c>
      <c r="C17" s="32" t="s">
        <v>79</v>
      </c>
      <c r="D17" s="27" t="s">
        <v>80</v>
      </c>
      <c r="E17" s="233" t="s">
        <v>6</v>
      </c>
      <c r="F17" s="234"/>
      <c r="G17" s="234"/>
      <c r="H17" s="234"/>
      <c r="I17" s="104"/>
      <c r="J17" s="109"/>
    </row>
    <row r="18" spans="1:10" s="7" customFormat="1" ht="38.65" customHeight="1">
      <c r="A18" s="15"/>
      <c r="B18" s="107" t="s">
        <v>292</v>
      </c>
      <c r="C18" s="32" t="s">
        <v>64</v>
      </c>
      <c r="D18" s="81" t="s">
        <v>65</v>
      </c>
      <c r="E18" s="30" t="s">
        <v>6</v>
      </c>
      <c r="F18" s="11">
        <v>1</v>
      </c>
      <c r="G18" s="39"/>
      <c r="H18" s="117"/>
      <c r="I18" s="39">
        <f>F18*G18</f>
        <v>0</v>
      </c>
      <c r="J18" s="16"/>
    </row>
    <row r="19" spans="1:10" s="7" customFormat="1" ht="38.65" customHeight="1">
      <c r="A19" s="15"/>
      <c r="B19" s="107" t="s">
        <v>291</v>
      </c>
      <c r="C19" s="32" t="s">
        <v>66</v>
      </c>
      <c r="D19" s="81" t="s">
        <v>67</v>
      </c>
      <c r="E19" s="30" t="s">
        <v>6</v>
      </c>
      <c r="F19" s="11">
        <v>2</v>
      </c>
      <c r="G19" s="113"/>
      <c r="H19" s="117"/>
      <c r="I19" s="39">
        <f>F19*G19</f>
        <v>0</v>
      </c>
      <c r="J19" s="16"/>
    </row>
    <row r="20" spans="1:10" s="7" customFormat="1" ht="38.65" customHeight="1">
      <c r="A20" s="15"/>
      <c r="B20" s="107" t="s">
        <v>293</v>
      </c>
      <c r="C20" s="32" t="s">
        <v>68</v>
      </c>
      <c r="D20" s="81" t="s">
        <v>69</v>
      </c>
      <c r="E20" s="30" t="s">
        <v>6</v>
      </c>
      <c r="F20" s="11">
        <v>2</v>
      </c>
      <c r="G20" s="113"/>
      <c r="H20" s="117"/>
      <c r="I20" s="39">
        <f>F20*G20</f>
        <v>0</v>
      </c>
      <c r="J20" s="16"/>
    </row>
    <row r="21" spans="1:10" s="6" customFormat="1" ht="204">
      <c r="A21" s="15"/>
      <c r="B21" s="107" t="s">
        <v>63</v>
      </c>
      <c r="C21" s="36" t="s">
        <v>30</v>
      </c>
      <c r="D21" s="28" t="s">
        <v>71</v>
      </c>
      <c r="E21" s="30" t="s">
        <v>6</v>
      </c>
      <c r="F21" s="11">
        <v>4</v>
      </c>
      <c r="G21" s="38"/>
      <c r="H21" s="40"/>
      <c r="I21" s="39">
        <f t="shared" si="1"/>
        <v>0</v>
      </c>
      <c r="J21" s="16"/>
    </row>
    <row r="22" spans="1:10" s="6" customFormat="1" ht="204">
      <c r="A22" s="15"/>
      <c r="B22" s="107" t="s">
        <v>70</v>
      </c>
      <c r="C22" s="36" t="s">
        <v>107</v>
      </c>
      <c r="D22" s="28" t="s">
        <v>106</v>
      </c>
      <c r="E22" s="30" t="s">
        <v>6</v>
      </c>
      <c r="F22" s="11">
        <v>1</v>
      </c>
      <c r="G22" s="38"/>
      <c r="H22" s="118"/>
      <c r="I22" s="39">
        <f t="shared" si="1"/>
        <v>0</v>
      </c>
      <c r="J22" s="16"/>
    </row>
    <row r="23" spans="1:10" s="6" customFormat="1" ht="108.65" customHeight="1">
      <c r="A23" s="15"/>
      <c r="B23" s="107" t="s">
        <v>72</v>
      </c>
      <c r="C23" s="73" t="s">
        <v>36</v>
      </c>
      <c r="D23" s="62" t="s">
        <v>35</v>
      </c>
      <c r="E23" s="30" t="s">
        <v>6</v>
      </c>
      <c r="F23" s="30">
        <v>1</v>
      </c>
      <c r="G23" s="38"/>
      <c r="H23" s="118"/>
      <c r="I23" s="39">
        <f t="shared" si="1"/>
        <v>0</v>
      </c>
      <c r="J23" s="16"/>
    </row>
    <row r="24" spans="1:10" s="6" customFormat="1" ht="126.65" customHeight="1">
      <c r="A24" s="15"/>
      <c r="B24" s="107" t="s">
        <v>73</v>
      </c>
      <c r="C24" s="73" t="s">
        <v>74</v>
      </c>
      <c r="D24" s="62" t="s">
        <v>75</v>
      </c>
      <c r="E24" s="30" t="s">
        <v>6</v>
      </c>
      <c r="F24" s="11">
        <v>1</v>
      </c>
      <c r="G24" s="38"/>
      <c r="H24" s="118"/>
      <c r="I24" s="39">
        <f t="shared" si="1"/>
        <v>0</v>
      </c>
      <c r="J24" s="16"/>
    </row>
    <row r="25" spans="1:10" s="8" customFormat="1" ht="44.25" customHeight="1" thickBot="1">
      <c r="A25" s="15"/>
      <c r="B25" s="230" t="s">
        <v>259</v>
      </c>
      <c r="C25" s="231"/>
      <c r="D25" s="231"/>
      <c r="E25" s="43"/>
      <c r="F25" s="43"/>
      <c r="G25" s="44"/>
      <c r="H25" s="43"/>
      <c r="I25" s="37">
        <f>SUM(I6:I24)</f>
        <v>0</v>
      </c>
      <c r="J25" s="45"/>
    </row>
    <row r="26" spans="1:10" ht="24.75" customHeight="1">
      <c r="B26" s="235"/>
      <c r="C26" s="12"/>
      <c r="E26" s="13"/>
      <c r="F26" s="13"/>
      <c r="G26" s="13"/>
      <c r="H26" s="13"/>
      <c r="I26" s="182"/>
      <c r="J26" s="13"/>
    </row>
    <row r="27" spans="1:10" ht="24.75" customHeight="1">
      <c r="B27" s="235"/>
      <c r="C27" s="12"/>
      <c r="E27" s="13"/>
      <c r="F27" s="13"/>
      <c r="G27" s="13"/>
      <c r="H27" s="13"/>
      <c r="I27" s="13"/>
      <c r="J27" s="13"/>
    </row>
    <row r="28" spans="1:10" ht="24.75" customHeight="1">
      <c r="B28" s="235"/>
      <c r="C28" s="14"/>
      <c r="D28" s="14"/>
      <c r="E28" s="13"/>
      <c r="F28" s="13"/>
      <c r="G28" s="13"/>
      <c r="H28" s="13"/>
      <c r="I28" s="13"/>
      <c r="J28" s="13"/>
    </row>
    <row r="29" spans="1:10">
      <c r="I29" s="13"/>
      <c r="J29" s="13"/>
    </row>
    <row r="30" spans="1:10">
      <c r="I30" s="13"/>
      <c r="J30" s="13"/>
    </row>
    <row r="31" spans="1:10">
      <c r="I31" s="13"/>
      <c r="J31" s="13"/>
    </row>
    <row r="32" spans="1:10">
      <c r="I32" s="13"/>
      <c r="J32" s="13"/>
    </row>
    <row r="33" spans="9:10">
      <c r="I33" s="13"/>
      <c r="J33" s="13"/>
    </row>
    <row r="34" spans="9:10">
      <c r="I34" s="13"/>
      <c r="J34" s="13"/>
    </row>
    <row r="35" spans="9:10">
      <c r="I35" s="13"/>
      <c r="J35" s="13"/>
    </row>
    <row r="36" spans="9:10">
      <c r="I36" s="13"/>
      <c r="J36" s="13"/>
    </row>
  </sheetData>
  <mergeCells count="8">
    <mergeCell ref="B25:D25"/>
    <mergeCell ref="B26:B28"/>
    <mergeCell ref="B1:J1"/>
    <mergeCell ref="E4:J4"/>
    <mergeCell ref="E5:H5"/>
    <mergeCell ref="E7:H7"/>
    <mergeCell ref="E12:H12"/>
    <mergeCell ref="E17:H17"/>
  </mergeCells>
  <printOptions horizontalCentered="1"/>
  <pageMargins left="0" right="0" top="0" bottom="0" header="0" footer="0"/>
  <pageSetup paperSize="9" scale="4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C2F6-FD3E-487C-B3FF-30C92976FB06}">
  <sheetPr>
    <tabColor theme="3" tint="-0.499984740745262"/>
    <pageSetUpPr fitToPage="1"/>
  </sheetPr>
  <dimension ref="A1:L25"/>
  <sheetViews>
    <sheetView showGridLines="0" view="pageBreakPreview" topLeftCell="A14" zoomScale="47" zoomScaleNormal="40" zoomScaleSheetLayoutView="55" workbookViewId="0">
      <selection activeCell="C17" sqref="C17:D17"/>
    </sheetView>
  </sheetViews>
  <sheetFormatPr defaultColWidth="9.26953125" defaultRowHeight="15.5"/>
  <cols>
    <col min="1" max="1" width="2.453125" style="10" customWidth="1"/>
    <col min="2" max="2" width="13.7265625" style="1" customWidth="1"/>
    <col min="3" max="3" width="123.453125" style="1" customWidth="1"/>
    <col min="4" max="4" width="110.7265625" style="1" customWidth="1"/>
    <col min="5" max="5" width="16" style="1" customWidth="1"/>
    <col min="6" max="6" width="11.7265625" style="1" customWidth="1"/>
    <col min="7" max="7" width="33.7265625" style="1" customWidth="1"/>
    <col min="8" max="8" width="30.7265625" style="1" customWidth="1"/>
    <col min="9" max="10" width="21.26953125" style="9" customWidth="1"/>
    <col min="11" max="16384" width="9.26953125" style="1"/>
  </cols>
  <sheetData>
    <row r="1" spans="1:12" ht="130.9" customHeight="1">
      <c r="B1" s="236" t="s">
        <v>347</v>
      </c>
      <c r="C1" s="237"/>
      <c r="D1" s="237"/>
      <c r="E1" s="237"/>
      <c r="F1" s="237"/>
      <c r="G1" s="237"/>
      <c r="H1" s="237"/>
      <c r="I1" s="237"/>
      <c r="J1" s="237"/>
    </row>
    <row r="2" spans="1:12" s="2" customFormat="1" ht="61.9" customHeight="1">
      <c r="A2" s="24"/>
      <c r="B2" s="46" t="s">
        <v>0</v>
      </c>
      <c r="C2" s="47" t="s">
        <v>1</v>
      </c>
      <c r="D2" s="47" t="s">
        <v>2</v>
      </c>
      <c r="E2" s="48" t="s">
        <v>3</v>
      </c>
      <c r="F2" s="48" t="s">
        <v>4</v>
      </c>
      <c r="G2" s="48" t="s">
        <v>20</v>
      </c>
      <c r="H2" s="48" t="s">
        <v>19</v>
      </c>
      <c r="I2" s="48" t="s">
        <v>5</v>
      </c>
      <c r="J2" s="49" t="s">
        <v>22</v>
      </c>
    </row>
    <row r="3" spans="1:12" s="4" customFormat="1" ht="60" customHeight="1">
      <c r="A3" s="25"/>
      <c r="B3" s="50"/>
      <c r="C3" s="79" t="s">
        <v>279</v>
      </c>
      <c r="D3" s="78" t="s">
        <v>278</v>
      </c>
      <c r="E3" s="50"/>
      <c r="F3" s="50"/>
      <c r="G3" s="121"/>
      <c r="H3" s="50"/>
      <c r="I3" s="50"/>
      <c r="J3" s="51"/>
    </row>
    <row r="4" spans="1:12" s="5" customFormat="1" ht="55" customHeight="1">
      <c r="A4" s="26"/>
      <c r="B4" s="202" t="s">
        <v>231</v>
      </c>
      <c r="C4" s="203" t="s">
        <v>81</v>
      </c>
      <c r="D4" s="204" t="s">
        <v>82</v>
      </c>
      <c r="E4" s="238"/>
      <c r="F4" s="239"/>
      <c r="G4" s="239"/>
      <c r="H4" s="239"/>
      <c r="I4" s="239"/>
      <c r="J4" s="240"/>
    </row>
    <row r="5" spans="1:12" s="5" customFormat="1" ht="153">
      <c r="A5" s="26"/>
      <c r="B5" s="54"/>
      <c r="C5" s="17" t="s">
        <v>355</v>
      </c>
      <c r="D5" s="61" t="s">
        <v>354</v>
      </c>
      <c r="E5" s="241"/>
      <c r="F5" s="242"/>
      <c r="G5" s="242"/>
      <c r="H5" s="242"/>
      <c r="I5" s="242"/>
      <c r="J5" s="243"/>
    </row>
    <row r="6" spans="1:12" s="7" customFormat="1" ht="80.5">
      <c r="A6" s="26"/>
      <c r="B6" s="60" t="s">
        <v>305</v>
      </c>
      <c r="C6" s="63" t="s">
        <v>254</v>
      </c>
      <c r="D6" s="64" t="s">
        <v>255</v>
      </c>
      <c r="E6" s="30" t="s">
        <v>24</v>
      </c>
      <c r="F6" s="67">
        <v>10</v>
      </c>
      <c r="G6" s="68"/>
      <c r="H6" s="69"/>
      <c r="I6" s="70">
        <f t="shared" ref="I6:I24" si="0">F6*G6</f>
        <v>0</v>
      </c>
      <c r="J6" s="71"/>
    </row>
    <row r="7" spans="1:12" s="7" customFormat="1" ht="62">
      <c r="A7" s="26"/>
      <c r="B7" s="60" t="s">
        <v>306</v>
      </c>
      <c r="C7" s="63" t="s">
        <v>31</v>
      </c>
      <c r="D7" s="64" t="s">
        <v>27</v>
      </c>
      <c r="E7" s="30" t="s">
        <v>24</v>
      </c>
      <c r="F7" s="67">
        <v>13</v>
      </c>
      <c r="G7" s="68"/>
      <c r="H7" s="69"/>
      <c r="I7" s="70">
        <f t="shared" si="0"/>
        <v>0</v>
      </c>
      <c r="J7" s="71"/>
    </row>
    <row r="8" spans="1:12" s="6" customFormat="1" ht="82.15" customHeight="1">
      <c r="A8" s="26"/>
      <c r="B8" s="60" t="s">
        <v>307</v>
      </c>
      <c r="C8" s="65" t="s">
        <v>84</v>
      </c>
      <c r="D8" s="66" t="s">
        <v>85</v>
      </c>
      <c r="E8" s="30" t="s">
        <v>24</v>
      </c>
      <c r="F8" s="67">
        <v>3.5</v>
      </c>
      <c r="G8" s="68"/>
      <c r="H8" s="69"/>
      <c r="I8" s="70">
        <f t="shared" si="0"/>
        <v>0</v>
      </c>
      <c r="J8" s="71"/>
      <c r="K8" s="7"/>
      <c r="L8" s="7"/>
    </row>
    <row r="9" spans="1:12" s="6" customFormat="1" ht="118.15" customHeight="1">
      <c r="A9" s="26"/>
      <c r="B9" s="60" t="s">
        <v>308</v>
      </c>
      <c r="C9" s="65" t="s">
        <v>32</v>
      </c>
      <c r="D9" s="77" t="s">
        <v>29</v>
      </c>
      <c r="E9" s="30" t="s">
        <v>18</v>
      </c>
      <c r="F9" s="30">
        <v>13</v>
      </c>
      <c r="G9" s="68"/>
      <c r="H9" s="69"/>
      <c r="I9" s="70">
        <f t="shared" si="0"/>
        <v>0</v>
      </c>
      <c r="J9" s="72"/>
    </row>
    <row r="10" spans="1:12" s="6" customFormat="1" ht="111.4" customHeight="1">
      <c r="A10" s="26"/>
      <c r="B10" s="60" t="s">
        <v>309</v>
      </c>
      <c r="C10" s="65" t="s">
        <v>33</v>
      </c>
      <c r="D10" s="56" t="s">
        <v>28</v>
      </c>
      <c r="E10" s="30" t="s">
        <v>24</v>
      </c>
      <c r="F10" s="30">
        <v>7</v>
      </c>
      <c r="G10" s="68"/>
      <c r="H10" s="69"/>
      <c r="I10" s="70">
        <f t="shared" si="0"/>
        <v>0</v>
      </c>
      <c r="J10" s="72"/>
    </row>
    <row r="11" spans="1:12" s="6" customFormat="1" ht="130.5" customHeight="1">
      <c r="A11" s="90"/>
      <c r="B11" s="60" t="s">
        <v>310</v>
      </c>
      <c r="C11" s="122" t="s">
        <v>256</v>
      </c>
      <c r="D11" s="123" t="s">
        <v>87</v>
      </c>
      <c r="E11" s="124" t="s">
        <v>88</v>
      </c>
      <c r="F11" s="55">
        <v>55</v>
      </c>
      <c r="G11" s="38"/>
      <c r="H11" s="40"/>
      <c r="I11" s="39">
        <f t="shared" si="0"/>
        <v>0</v>
      </c>
      <c r="J11" s="39"/>
    </row>
    <row r="12" spans="1:12" s="57" customFormat="1" ht="148.15" customHeight="1">
      <c r="A12" s="26"/>
      <c r="B12" s="60" t="s">
        <v>311</v>
      </c>
      <c r="C12" s="88" t="s">
        <v>257</v>
      </c>
      <c r="D12" s="89" t="s">
        <v>258</v>
      </c>
      <c r="E12" s="84" t="s">
        <v>24</v>
      </c>
      <c r="F12" s="85">
        <v>5.8</v>
      </c>
      <c r="G12" s="68"/>
      <c r="H12" s="86"/>
      <c r="I12" s="39">
        <f t="shared" si="0"/>
        <v>0</v>
      </c>
      <c r="J12" s="39"/>
    </row>
    <row r="13" spans="1:12" s="8" customFormat="1" ht="141.4" customHeight="1" thickBot="1">
      <c r="A13" s="29"/>
      <c r="B13" s="60" t="s">
        <v>312</v>
      </c>
      <c r="C13" s="88" t="s">
        <v>89</v>
      </c>
      <c r="D13" s="87" t="s">
        <v>90</v>
      </c>
      <c r="E13" s="84" t="s">
        <v>18</v>
      </c>
      <c r="F13" s="85">
        <v>156</v>
      </c>
      <c r="G13" s="68"/>
      <c r="H13" s="86"/>
      <c r="I13" s="39">
        <f t="shared" si="0"/>
        <v>0</v>
      </c>
      <c r="J13" s="39"/>
    </row>
    <row r="14" spans="1:12" ht="89.65" customHeight="1">
      <c r="B14" s="60" t="s">
        <v>313</v>
      </c>
      <c r="C14" s="88" t="s">
        <v>91</v>
      </c>
      <c r="D14" s="87" t="s">
        <v>92</v>
      </c>
      <c r="E14" s="84" t="s">
        <v>18</v>
      </c>
      <c r="F14" s="85">
        <v>54</v>
      </c>
      <c r="G14" s="68"/>
      <c r="H14" s="86"/>
      <c r="I14" s="39">
        <f t="shared" si="0"/>
        <v>0</v>
      </c>
      <c r="J14" s="39"/>
    </row>
    <row r="15" spans="1:12" ht="102">
      <c r="B15" s="60" t="s">
        <v>314</v>
      </c>
      <c r="C15" s="83" t="s">
        <v>93</v>
      </c>
      <c r="D15" s="58" t="s">
        <v>94</v>
      </c>
      <c r="E15" s="30" t="s">
        <v>18</v>
      </c>
      <c r="F15" s="55">
        <v>102</v>
      </c>
      <c r="G15" s="68"/>
      <c r="H15" s="82"/>
      <c r="I15" s="39">
        <f t="shared" si="0"/>
        <v>0</v>
      </c>
      <c r="J15" s="39"/>
    </row>
    <row r="16" spans="1:12" ht="136">
      <c r="B16" s="60" t="s">
        <v>315</v>
      </c>
      <c r="C16" s="32" t="s">
        <v>95</v>
      </c>
      <c r="D16" s="56" t="s">
        <v>96</v>
      </c>
      <c r="E16" s="124" t="s">
        <v>97</v>
      </c>
      <c r="F16" s="55">
        <v>1</v>
      </c>
      <c r="G16" s="68"/>
      <c r="H16" s="40"/>
      <c r="I16" s="39">
        <f t="shared" si="0"/>
        <v>0</v>
      </c>
      <c r="J16" s="39"/>
    </row>
    <row r="17" spans="1:10" ht="136">
      <c r="B17" s="60" t="s">
        <v>316</v>
      </c>
      <c r="C17" s="32" t="s">
        <v>362</v>
      </c>
      <c r="D17" s="56" t="s">
        <v>363</v>
      </c>
      <c r="E17" s="124" t="s">
        <v>97</v>
      </c>
      <c r="F17" s="55">
        <v>1</v>
      </c>
      <c r="G17" s="68"/>
      <c r="H17" s="40"/>
      <c r="I17" s="39">
        <f t="shared" si="0"/>
        <v>0</v>
      </c>
      <c r="J17" s="39"/>
    </row>
    <row r="18" spans="1:10" ht="85">
      <c r="B18" s="60" t="s">
        <v>317</v>
      </c>
      <c r="C18" s="32" t="s">
        <v>98</v>
      </c>
      <c r="D18" s="56" t="s">
        <v>99</v>
      </c>
      <c r="E18" s="124" t="s">
        <v>97</v>
      </c>
      <c r="F18" s="55">
        <v>2</v>
      </c>
      <c r="G18" s="68"/>
      <c r="H18" s="40"/>
      <c r="I18" s="39">
        <f t="shared" si="0"/>
        <v>0</v>
      </c>
      <c r="J18" s="39"/>
    </row>
    <row r="19" spans="1:10" ht="153">
      <c r="B19" s="60" t="s">
        <v>318</v>
      </c>
      <c r="C19" s="32" t="s">
        <v>34</v>
      </c>
      <c r="D19" s="56" t="s">
        <v>100</v>
      </c>
      <c r="E19" s="30" t="s">
        <v>7</v>
      </c>
      <c r="F19" s="55">
        <v>26</v>
      </c>
      <c r="G19" s="68"/>
      <c r="H19" s="40"/>
      <c r="I19" s="39">
        <f t="shared" si="0"/>
        <v>0</v>
      </c>
      <c r="J19" s="39"/>
    </row>
    <row r="20" spans="1:10" ht="85">
      <c r="B20" s="60" t="s">
        <v>319</v>
      </c>
      <c r="C20" s="32" t="s">
        <v>101</v>
      </c>
      <c r="D20" s="58" t="s">
        <v>102</v>
      </c>
      <c r="E20" s="124" t="s">
        <v>97</v>
      </c>
      <c r="F20" s="55">
        <v>1</v>
      </c>
      <c r="G20" s="68"/>
      <c r="H20" s="40"/>
      <c r="I20" s="39">
        <f t="shared" si="0"/>
        <v>0</v>
      </c>
      <c r="J20" s="39"/>
    </row>
    <row r="21" spans="1:10" s="5" customFormat="1" ht="75.400000000000006" customHeight="1">
      <c r="A21" s="26"/>
      <c r="B21" s="201" t="s">
        <v>320</v>
      </c>
      <c r="C21" s="200" t="s">
        <v>325</v>
      </c>
      <c r="D21" s="199" t="s">
        <v>324</v>
      </c>
      <c r="E21" s="238"/>
      <c r="F21" s="239"/>
      <c r="G21" s="239"/>
      <c r="H21" s="239"/>
      <c r="I21" s="239"/>
      <c r="J21" s="240"/>
    </row>
    <row r="22" spans="1:10" s="7" customFormat="1" ht="126" customHeight="1">
      <c r="A22" s="26"/>
      <c r="B22" s="60" t="s">
        <v>322</v>
      </c>
      <c r="C22" s="63" t="s">
        <v>299</v>
      </c>
      <c r="D22" s="64" t="s">
        <v>300</v>
      </c>
      <c r="E22" s="30" t="s">
        <v>24</v>
      </c>
      <c r="F22" s="67">
        <f>12*0.9*1</f>
        <v>10.8</v>
      </c>
      <c r="G22" s="68"/>
      <c r="H22" s="69"/>
      <c r="I22" s="70">
        <f t="shared" si="0"/>
        <v>0</v>
      </c>
      <c r="J22" s="71"/>
    </row>
    <row r="23" spans="1:10" s="6" customFormat="1" ht="111.4" customHeight="1">
      <c r="A23" s="26"/>
      <c r="B23" s="60" t="s">
        <v>321</v>
      </c>
      <c r="C23" s="65" t="s">
        <v>301</v>
      </c>
      <c r="D23" s="56" t="s">
        <v>302</v>
      </c>
      <c r="E23" s="30" t="s">
        <v>24</v>
      </c>
      <c r="F23" s="67">
        <f>12*0.8*0.8</f>
        <v>7.6800000000000015</v>
      </c>
      <c r="G23" s="68"/>
      <c r="H23" s="69"/>
      <c r="I23" s="70">
        <f>F23*G23</f>
        <v>0</v>
      </c>
      <c r="J23" s="72"/>
    </row>
    <row r="24" spans="1:10" s="6" customFormat="1" ht="118.15" customHeight="1">
      <c r="A24" s="26"/>
      <c r="B24" s="60" t="s">
        <v>323</v>
      </c>
      <c r="C24" s="190" t="s">
        <v>303</v>
      </c>
      <c r="D24" s="77" t="s">
        <v>304</v>
      </c>
      <c r="E24" s="30" t="s">
        <v>18</v>
      </c>
      <c r="F24" s="67">
        <f>12*0.6*1.7</f>
        <v>12.239999999999998</v>
      </c>
      <c r="G24" s="68"/>
      <c r="H24" s="69"/>
      <c r="I24" s="70">
        <f t="shared" si="0"/>
        <v>0</v>
      </c>
      <c r="J24" s="72"/>
    </row>
    <row r="25" spans="1:10" ht="41.65" customHeight="1" thickBot="1">
      <c r="B25" s="214" t="s">
        <v>277</v>
      </c>
      <c r="C25" s="215"/>
      <c r="D25" s="215"/>
      <c r="E25" s="43"/>
      <c r="F25" s="43"/>
      <c r="G25" s="44"/>
      <c r="H25" s="43"/>
      <c r="I25" s="37">
        <f>SUM(I6:I24)</f>
        <v>0</v>
      </c>
      <c r="J25" s="45"/>
    </row>
  </sheetData>
  <mergeCells count="5">
    <mergeCell ref="B1:J1"/>
    <mergeCell ref="E4:J4"/>
    <mergeCell ref="E5:J5"/>
    <mergeCell ref="B25:D25"/>
    <mergeCell ref="E21:J21"/>
  </mergeCells>
  <printOptions horizontalCentered="1"/>
  <pageMargins left="0.4" right="0.25" top="0.2" bottom="0.35" header="0.25" footer="0.25"/>
  <pageSetup paperSize="9" scale="36" fitToHeight="2" orientation="landscape" r:id="rId1"/>
  <headerFooter>
    <oddFooter>Page &amp;P of &amp;N</oddFooter>
  </headerFooter>
  <rowBreaks count="1" manualBreakCount="1">
    <brk id="7"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E7159-4114-46F3-A976-B0AAA0D623F2}">
  <sheetPr>
    <tabColor theme="3" tint="-0.499984740745262"/>
  </sheetPr>
  <dimension ref="A1:O14"/>
  <sheetViews>
    <sheetView showGridLines="0" view="pageBreakPreview" zoomScale="55" zoomScaleNormal="55" zoomScaleSheetLayoutView="55" workbookViewId="0">
      <selection activeCell="D12" sqref="D12"/>
    </sheetView>
  </sheetViews>
  <sheetFormatPr defaultColWidth="9.26953125" defaultRowHeight="15.5"/>
  <cols>
    <col min="1" max="1" width="2.453125" style="10" customWidth="1"/>
    <col min="2" max="2" width="13.7265625" style="1" customWidth="1"/>
    <col min="3" max="3" width="123.453125" style="1" customWidth="1"/>
    <col min="4" max="4" width="110.7265625" style="1" customWidth="1"/>
    <col min="5" max="5" width="16" style="1" customWidth="1"/>
    <col min="6" max="6" width="11.7265625" style="1" customWidth="1"/>
    <col min="7" max="7" width="33.7265625" style="1" customWidth="1"/>
    <col min="8" max="8" width="30.7265625" style="1" customWidth="1"/>
    <col min="9" max="10" width="21.26953125" style="9" customWidth="1"/>
    <col min="11" max="16384" width="9.26953125" style="1"/>
  </cols>
  <sheetData>
    <row r="1" spans="1:15" ht="130.9" customHeight="1" thickBot="1">
      <c r="B1" s="244" t="s">
        <v>359</v>
      </c>
      <c r="C1" s="228"/>
      <c r="D1" s="228"/>
      <c r="E1" s="228"/>
      <c r="F1" s="228"/>
      <c r="G1" s="228"/>
      <c r="H1" s="228"/>
      <c r="I1" s="228"/>
      <c r="J1" s="228"/>
    </row>
    <row r="2" spans="1:15" s="2" customFormat="1" ht="61.9" customHeight="1" thickBot="1">
      <c r="A2" s="24"/>
      <c r="B2" s="163" t="s">
        <v>0</v>
      </c>
      <c r="C2" s="164" t="s">
        <v>1</v>
      </c>
      <c r="D2" s="165" t="s">
        <v>8</v>
      </c>
      <c r="E2" s="166" t="s">
        <v>3</v>
      </c>
      <c r="F2" s="167" t="s">
        <v>4</v>
      </c>
      <c r="G2" s="166" t="s">
        <v>20</v>
      </c>
      <c r="H2" s="166" t="s">
        <v>232</v>
      </c>
      <c r="I2" s="166" t="s">
        <v>9</v>
      </c>
      <c r="J2" s="168" t="s">
        <v>22</v>
      </c>
      <c r="L2" s="3"/>
    </row>
    <row r="3" spans="1:15" s="4" customFormat="1" ht="60" customHeight="1">
      <c r="A3" s="25"/>
      <c r="B3" s="50"/>
      <c r="C3" s="50" t="s">
        <v>358</v>
      </c>
      <c r="D3" s="178" t="s">
        <v>280</v>
      </c>
      <c r="E3" s="50"/>
      <c r="F3" s="50"/>
      <c r="G3" s="50"/>
      <c r="H3" s="50"/>
      <c r="I3" s="50"/>
      <c r="J3" s="51"/>
    </row>
    <row r="4" spans="1:15" s="5" customFormat="1" ht="21">
      <c r="A4" s="26"/>
      <c r="B4" s="127"/>
      <c r="C4" s="169" t="s">
        <v>261</v>
      </c>
      <c r="D4" s="170" t="s">
        <v>260</v>
      </c>
      <c r="E4" s="245"/>
      <c r="F4" s="246"/>
      <c r="G4" s="246"/>
      <c r="H4" s="246"/>
      <c r="I4" s="246"/>
      <c r="J4" s="247"/>
    </row>
    <row r="5" spans="1:15" s="5" customFormat="1" ht="319.5" customHeight="1">
      <c r="A5" s="26"/>
      <c r="B5" s="127"/>
      <c r="C5" s="171" t="s">
        <v>356</v>
      </c>
      <c r="D5" s="61" t="s">
        <v>357</v>
      </c>
      <c r="E5" s="245"/>
      <c r="F5" s="246"/>
      <c r="G5" s="246"/>
      <c r="H5" s="246"/>
      <c r="I5" s="246"/>
      <c r="J5" s="247"/>
    </row>
    <row r="6" spans="1:15" s="7" customFormat="1" ht="136">
      <c r="A6" s="26"/>
      <c r="B6" s="172" t="s">
        <v>233</v>
      </c>
      <c r="C6" s="32" t="s">
        <v>234</v>
      </c>
      <c r="D6" s="173" t="s">
        <v>235</v>
      </c>
      <c r="E6" s="30" t="s">
        <v>18</v>
      </c>
      <c r="F6" s="174">
        <v>90</v>
      </c>
      <c r="G6" s="175"/>
      <c r="H6" s="40"/>
      <c r="I6" s="39">
        <f t="shared" ref="I6:I11" si="0">F6*G6</f>
        <v>0</v>
      </c>
      <c r="J6" s="176"/>
    </row>
    <row r="7" spans="1:15" s="7" customFormat="1" ht="132.65" customHeight="1">
      <c r="A7" s="26"/>
      <c r="B7" s="172" t="s">
        <v>236</v>
      </c>
      <c r="C7" s="32" t="s">
        <v>237</v>
      </c>
      <c r="D7" s="28" t="s">
        <v>238</v>
      </c>
      <c r="E7" s="30" t="s">
        <v>18</v>
      </c>
      <c r="F7" s="174">
        <f>5*5</f>
        <v>25</v>
      </c>
      <c r="G7" s="175"/>
      <c r="H7" s="40"/>
      <c r="I7" s="39">
        <f t="shared" si="0"/>
        <v>0</v>
      </c>
      <c r="J7" s="176"/>
    </row>
    <row r="8" spans="1:15" s="6" customFormat="1" ht="82.15" customHeight="1">
      <c r="A8" s="26"/>
      <c r="B8" s="172" t="s">
        <v>239</v>
      </c>
      <c r="C8" s="32" t="s">
        <v>240</v>
      </c>
      <c r="D8" s="81" t="s">
        <v>241</v>
      </c>
      <c r="E8" s="30" t="s">
        <v>185</v>
      </c>
      <c r="F8" s="174">
        <v>1</v>
      </c>
      <c r="G8" s="175"/>
      <c r="H8" s="40"/>
      <c r="I8" s="39">
        <f t="shared" si="0"/>
        <v>0</v>
      </c>
      <c r="J8" s="176"/>
      <c r="N8" s="7"/>
      <c r="O8" s="7"/>
    </row>
    <row r="9" spans="1:15" s="6" customFormat="1" ht="118.15" customHeight="1">
      <c r="A9" s="26"/>
      <c r="B9" s="172" t="s">
        <v>242</v>
      </c>
      <c r="C9" s="32" t="s">
        <v>243</v>
      </c>
      <c r="D9" s="81" t="s">
        <v>244</v>
      </c>
      <c r="E9" s="30" t="s">
        <v>185</v>
      </c>
      <c r="F9" s="174">
        <v>1</v>
      </c>
      <c r="G9" s="175"/>
      <c r="H9" s="40"/>
      <c r="I9" s="39">
        <f t="shared" si="0"/>
        <v>0</v>
      </c>
      <c r="J9" s="176"/>
    </row>
    <row r="10" spans="1:15" s="6" customFormat="1" ht="198" customHeight="1">
      <c r="A10" s="90"/>
      <c r="B10" s="172" t="s">
        <v>270</v>
      </c>
      <c r="C10" s="36" t="s">
        <v>246</v>
      </c>
      <c r="D10" s="81" t="s">
        <v>247</v>
      </c>
      <c r="E10" s="30" t="s">
        <v>6</v>
      </c>
      <c r="F10" s="174">
        <v>1</v>
      </c>
      <c r="G10" s="175"/>
      <c r="H10" s="40"/>
      <c r="I10" s="39">
        <f t="shared" si="0"/>
        <v>0</v>
      </c>
      <c r="J10" s="16"/>
    </row>
    <row r="11" spans="1:15" s="129" customFormat="1" ht="95.65" customHeight="1">
      <c r="A11" s="26"/>
      <c r="B11" s="172" t="s">
        <v>245</v>
      </c>
      <c r="C11" s="135" t="s">
        <v>157</v>
      </c>
      <c r="D11" s="66" t="s">
        <v>248</v>
      </c>
      <c r="E11" s="30" t="s">
        <v>129</v>
      </c>
      <c r="F11" s="174">
        <v>7</v>
      </c>
      <c r="G11" s="128"/>
      <c r="H11" s="69"/>
      <c r="I11" s="70">
        <f t="shared" si="0"/>
        <v>0</v>
      </c>
      <c r="J11" s="71"/>
    </row>
    <row r="12" spans="1:15" s="57" customFormat="1" ht="119">
      <c r="A12" s="26"/>
      <c r="B12" s="172" t="s">
        <v>249</v>
      </c>
      <c r="C12" s="177" t="s">
        <v>263</v>
      </c>
      <c r="D12" s="66" t="s">
        <v>262</v>
      </c>
      <c r="E12" s="30" t="s">
        <v>185</v>
      </c>
      <c r="F12" s="174">
        <v>1</v>
      </c>
      <c r="G12" s="175"/>
      <c r="H12" s="40"/>
      <c r="I12" s="39">
        <f>F12*G12</f>
        <v>0</v>
      </c>
      <c r="J12" s="39"/>
    </row>
    <row r="13" spans="1:15" s="8" customFormat="1" ht="46.5" customHeight="1" thickBot="1">
      <c r="A13" s="29"/>
      <c r="B13" s="214" t="s">
        <v>281</v>
      </c>
      <c r="C13" s="215"/>
      <c r="D13" s="215"/>
      <c r="E13" s="215"/>
      <c r="F13" s="215"/>
      <c r="G13" s="216"/>
      <c r="H13" s="125"/>
      <c r="I13" s="37">
        <f>SUM(I6:I12)</f>
        <v>0</v>
      </c>
      <c r="J13" s="136"/>
    </row>
    <row r="14" spans="1:15" ht="24.75" customHeight="1"/>
  </sheetData>
  <mergeCells count="4">
    <mergeCell ref="B1:J1"/>
    <mergeCell ref="E4:J4"/>
    <mergeCell ref="E5:J5"/>
    <mergeCell ref="B13:G13"/>
  </mergeCells>
  <printOptions horizontalCentered="1"/>
  <pageMargins left="0.4" right="0.25" top="0.2" bottom="0.35" header="0.25" footer="0.25"/>
  <pageSetup paperSize="9" scale="31" fitToHeight="2" orientation="landscape"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D0C0-FB49-4401-8E00-086687834DFA}">
  <sheetPr>
    <pageSetUpPr fitToPage="1"/>
  </sheetPr>
  <dimension ref="A1:E179"/>
  <sheetViews>
    <sheetView rightToLeft="1" view="pageBreakPreview" zoomScale="85" zoomScaleNormal="70" zoomScaleSheetLayoutView="85" workbookViewId="0">
      <selection activeCell="C5" sqref="C5"/>
    </sheetView>
  </sheetViews>
  <sheetFormatPr defaultRowHeight="14.5"/>
  <cols>
    <col min="1" max="1" width="14.1796875" style="341" customWidth="1"/>
    <col min="2" max="2" width="30.54296875" style="341" customWidth="1"/>
    <col min="3" max="3" width="36.453125" style="342" customWidth="1"/>
    <col min="4" max="4" width="38.1796875" customWidth="1"/>
    <col min="5" max="5" width="13" customWidth="1"/>
  </cols>
  <sheetData>
    <row r="1" spans="1:5" s="250" customFormat="1" ht="21">
      <c r="A1" s="248"/>
      <c r="B1" s="249"/>
      <c r="C1" s="343" t="s">
        <v>542</v>
      </c>
      <c r="E1" s="251"/>
    </row>
    <row r="2" spans="1:5" s="250" customFormat="1" ht="28.4" customHeight="1">
      <c r="A2" s="248"/>
      <c r="B2" s="252" t="s">
        <v>366</v>
      </c>
      <c r="C2" s="253"/>
      <c r="D2" s="253"/>
      <c r="E2" s="251"/>
    </row>
    <row r="3" spans="1:5" s="250" customFormat="1" ht="28.4" customHeight="1">
      <c r="A3" s="248"/>
      <c r="B3" s="252" t="s">
        <v>367</v>
      </c>
      <c r="C3" s="252"/>
      <c r="D3" s="252"/>
      <c r="E3" s="251"/>
    </row>
    <row r="4" spans="1:5" s="250" customFormat="1" ht="24" customHeight="1">
      <c r="A4" s="254" t="s">
        <v>368</v>
      </c>
      <c r="B4" s="255"/>
      <c r="C4" s="256" t="s">
        <v>369</v>
      </c>
    </row>
    <row r="5" spans="1:5" s="250" customFormat="1" ht="27" customHeight="1">
      <c r="A5" s="257" t="s">
        <v>370</v>
      </c>
      <c r="B5" s="258"/>
      <c r="C5" s="259" t="s">
        <v>371</v>
      </c>
      <c r="D5" s="260" t="s">
        <v>372</v>
      </c>
      <c r="E5" s="261"/>
    </row>
    <row r="6" spans="1:5" s="250" customFormat="1" ht="22.4" customHeight="1">
      <c r="A6" s="262" t="s">
        <v>373</v>
      </c>
      <c r="B6" s="263"/>
      <c r="C6" s="263"/>
      <c r="D6" s="264" t="s">
        <v>374</v>
      </c>
      <c r="E6" s="261"/>
    </row>
    <row r="7" spans="1:5" s="250" customFormat="1" ht="18" customHeight="1">
      <c r="A7" s="262" t="s">
        <v>375</v>
      </c>
      <c r="B7" s="258"/>
      <c r="C7" s="265" t="s">
        <v>376</v>
      </c>
      <c r="D7" s="264" t="s">
        <v>377</v>
      </c>
      <c r="E7" s="261"/>
    </row>
    <row r="8" spans="1:5" s="250" customFormat="1" ht="18" customHeight="1">
      <c r="A8" s="266" t="s">
        <v>378</v>
      </c>
      <c r="B8" s="266"/>
      <c r="C8" s="267"/>
      <c r="D8" s="268" t="s">
        <v>379</v>
      </c>
      <c r="E8" s="268"/>
    </row>
    <row r="9" spans="1:5" s="250" customFormat="1" ht="25.5" customHeight="1">
      <c r="A9" s="269" t="s">
        <v>380</v>
      </c>
      <c r="B9" s="270"/>
      <c r="C9" s="271" t="s">
        <v>381</v>
      </c>
      <c r="D9" s="272" t="s">
        <v>382</v>
      </c>
      <c r="E9" s="272"/>
    </row>
    <row r="10" spans="1:5" s="250" customFormat="1" ht="19.399999999999999" customHeight="1">
      <c r="A10" s="273" t="s">
        <v>383</v>
      </c>
      <c r="B10" s="274" t="s">
        <v>384</v>
      </c>
      <c r="C10" s="275"/>
      <c r="D10" s="276" t="s">
        <v>385</v>
      </c>
      <c r="E10" s="277" t="s">
        <v>386</v>
      </c>
    </row>
    <row r="11" spans="1:5" s="250" customFormat="1" ht="19.399999999999999" customHeight="1">
      <c r="A11" s="278"/>
      <c r="B11" s="274" t="s">
        <v>387</v>
      </c>
      <c r="C11" s="275"/>
      <c r="D11" s="276" t="s">
        <v>388</v>
      </c>
      <c r="E11" s="279"/>
    </row>
    <row r="12" spans="1:5" s="250" customFormat="1" ht="19.399999999999999" customHeight="1">
      <c r="A12" s="278"/>
      <c r="B12" s="274" t="s">
        <v>389</v>
      </c>
      <c r="C12" s="275"/>
      <c r="D12" s="276" t="s">
        <v>390</v>
      </c>
      <c r="E12" s="279"/>
    </row>
    <row r="13" spans="1:5" s="250" customFormat="1" ht="19.399999999999999" customHeight="1">
      <c r="A13" s="278"/>
      <c r="B13" s="274" t="s">
        <v>391</v>
      </c>
      <c r="C13" s="275"/>
      <c r="D13" s="276" t="s">
        <v>392</v>
      </c>
      <c r="E13" s="279"/>
    </row>
    <row r="14" spans="1:5" s="250" customFormat="1" ht="19.399999999999999" customHeight="1">
      <c r="A14" s="278"/>
      <c r="B14" s="274" t="s">
        <v>393</v>
      </c>
      <c r="C14" s="275"/>
      <c r="D14" s="276" t="s">
        <v>394</v>
      </c>
      <c r="E14" s="279"/>
    </row>
    <row r="15" spans="1:5" s="250" customFormat="1" ht="19.399999999999999" customHeight="1">
      <c r="A15" s="278"/>
      <c r="B15" s="274" t="s">
        <v>395</v>
      </c>
      <c r="C15" s="275"/>
      <c r="D15" s="276" t="s">
        <v>396</v>
      </c>
      <c r="E15" s="279"/>
    </row>
    <row r="16" spans="1:5" s="250" customFormat="1" ht="19.399999999999999" customHeight="1">
      <c r="A16" s="278"/>
      <c r="B16" s="274" t="s">
        <v>397</v>
      </c>
      <c r="C16" s="275"/>
      <c r="D16" s="276" t="s">
        <v>398</v>
      </c>
      <c r="E16" s="279"/>
    </row>
    <row r="17" spans="1:5" s="250" customFormat="1" ht="19.399999999999999" customHeight="1">
      <c r="A17" s="278"/>
      <c r="B17" s="274" t="s">
        <v>399</v>
      </c>
      <c r="C17" s="275"/>
      <c r="D17" s="276" t="s">
        <v>400</v>
      </c>
      <c r="E17" s="279"/>
    </row>
    <row r="18" spans="1:5" s="250" customFormat="1" ht="19.399999999999999" customHeight="1">
      <c r="A18" s="278"/>
      <c r="B18" s="274" t="s">
        <v>401</v>
      </c>
      <c r="C18" s="275"/>
      <c r="D18" s="276" t="s">
        <v>402</v>
      </c>
      <c r="E18" s="279"/>
    </row>
    <row r="19" spans="1:5" s="250" customFormat="1" ht="19.399999999999999" customHeight="1">
      <c r="A19" s="278"/>
      <c r="B19" s="274" t="s">
        <v>403</v>
      </c>
      <c r="C19" s="275"/>
      <c r="D19" s="276" t="s">
        <v>404</v>
      </c>
      <c r="E19" s="279"/>
    </row>
    <row r="20" spans="1:5" s="250" customFormat="1" ht="19.399999999999999" customHeight="1">
      <c r="A20" s="280"/>
      <c r="B20" s="274" t="s">
        <v>405</v>
      </c>
      <c r="C20" s="281"/>
      <c r="D20" s="276" t="s">
        <v>406</v>
      </c>
      <c r="E20" s="282"/>
    </row>
    <row r="21" spans="1:5" s="250" customFormat="1" ht="3" customHeight="1">
      <c r="A21" s="283"/>
      <c r="B21" s="284"/>
      <c r="C21" s="285"/>
      <c r="D21" s="286"/>
      <c r="E21" s="286"/>
    </row>
    <row r="22" spans="1:5" s="250" customFormat="1" ht="19.399999999999999" customHeight="1">
      <c r="A22" s="287" t="s">
        <v>407</v>
      </c>
      <c r="B22" s="274" t="s">
        <v>408</v>
      </c>
      <c r="C22" s="275"/>
      <c r="D22" s="276" t="s">
        <v>409</v>
      </c>
      <c r="E22" s="288" t="s">
        <v>410</v>
      </c>
    </row>
    <row r="23" spans="1:5" s="250" customFormat="1" ht="19.399999999999999" customHeight="1">
      <c r="A23" s="287"/>
      <c r="B23" s="274" t="s">
        <v>411</v>
      </c>
      <c r="C23" s="275"/>
      <c r="D23" s="276" t="s">
        <v>412</v>
      </c>
      <c r="E23" s="288"/>
    </row>
    <row r="24" spans="1:5" s="250" customFormat="1" ht="19.399999999999999" customHeight="1">
      <c r="A24" s="287"/>
      <c r="B24" s="274" t="s">
        <v>413</v>
      </c>
      <c r="C24" s="275"/>
      <c r="D24" s="276" t="s">
        <v>414</v>
      </c>
      <c r="E24" s="288"/>
    </row>
    <row r="25" spans="1:5" s="250" customFormat="1" ht="19.399999999999999" customHeight="1">
      <c r="A25" s="287"/>
      <c r="B25" s="274" t="s">
        <v>415</v>
      </c>
      <c r="C25" s="275"/>
      <c r="D25" s="276" t="s">
        <v>416</v>
      </c>
      <c r="E25" s="288"/>
    </row>
    <row r="26" spans="1:5" s="250" customFormat="1" ht="19.399999999999999" customHeight="1">
      <c r="A26" s="287"/>
      <c r="B26" s="274" t="s">
        <v>417</v>
      </c>
      <c r="C26" s="275"/>
      <c r="D26" s="276" t="s">
        <v>418</v>
      </c>
      <c r="E26" s="288"/>
    </row>
    <row r="27" spans="1:5" s="250" customFormat="1" ht="19.399999999999999" customHeight="1">
      <c r="A27" s="287"/>
      <c r="B27" s="274" t="s">
        <v>403</v>
      </c>
      <c r="C27" s="275"/>
      <c r="D27" s="276" t="s">
        <v>419</v>
      </c>
      <c r="E27" s="288"/>
    </row>
    <row r="28" spans="1:5" s="250" customFormat="1" ht="19.399999999999999" customHeight="1">
      <c r="A28" s="287"/>
      <c r="B28" s="274" t="s">
        <v>420</v>
      </c>
      <c r="C28" s="275"/>
      <c r="D28" s="276" t="s">
        <v>421</v>
      </c>
      <c r="E28" s="288"/>
    </row>
    <row r="29" spans="1:5" s="250" customFormat="1" ht="19.399999999999999" customHeight="1">
      <c r="A29" s="287"/>
      <c r="B29" s="274" t="s">
        <v>422</v>
      </c>
      <c r="C29" s="275"/>
      <c r="D29" s="276" t="s">
        <v>423</v>
      </c>
      <c r="E29" s="288"/>
    </row>
    <row r="30" spans="1:5" s="250" customFormat="1" ht="19.399999999999999" customHeight="1">
      <c r="A30" s="287"/>
      <c r="B30" s="274" t="s">
        <v>405</v>
      </c>
      <c r="C30" s="289"/>
      <c r="D30" s="276" t="s">
        <v>406</v>
      </c>
      <c r="E30" s="288"/>
    </row>
    <row r="31" spans="1:5" s="250" customFormat="1" ht="3" customHeight="1">
      <c r="A31" s="283"/>
      <c r="B31" s="284"/>
      <c r="C31" s="285"/>
      <c r="D31" s="286"/>
      <c r="E31" s="286"/>
    </row>
    <row r="32" spans="1:5" s="250" customFormat="1" ht="19.399999999999999" customHeight="1">
      <c r="A32" s="287" t="s">
        <v>424</v>
      </c>
      <c r="B32" s="274" t="s">
        <v>408</v>
      </c>
      <c r="C32" s="275"/>
      <c r="D32" s="276" t="s">
        <v>425</v>
      </c>
      <c r="E32" s="290" t="s">
        <v>426</v>
      </c>
    </row>
    <row r="33" spans="1:5" s="250" customFormat="1" ht="19.399999999999999" customHeight="1">
      <c r="A33" s="287"/>
      <c r="B33" s="274" t="s">
        <v>411</v>
      </c>
      <c r="C33" s="275"/>
      <c r="D33" s="276" t="s">
        <v>427</v>
      </c>
      <c r="E33" s="290"/>
    </row>
    <row r="34" spans="1:5" s="250" customFormat="1" ht="19.399999999999999" customHeight="1">
      <c r="A34" s="287"/>
      <c r="B34" s="274" t="s">
        <v>428</v>
      </c>
      <c r="C34" s="275"/>
      <c r="D34" s="276" t="s">
        <v>429</v>
      </c>
      <c r="E34" s="290"/>
    </row>
    <row r="35" spans="1:5" s="250" customFormat="1" ht="19.399999999999999" customHeight="1">
      <c r="A35" s="287"/>
      <c r="B35" s="274" t="s">
        <v>430</v>
      </c>
      <c r="C35" s="275"/>
      <c r="D35" s="276" t="s">
        <v>431</v>
      </c>
      <c r="E35" s="290"/>
    </row>
    <row r="36" spans="1:5" s="250" customFormat="1" ht="19.399999999999999" customHeight="1">
      <c r="A36" s="287"/>
      <c r="B36" s="274" t="s">
        <v>432</v>
      </c>
      <c r="C36" s="275"/>
      <c r="D36" s="276" t="s">
        <v>433</v>
      </c>
      <c r="E36" s="290"/>
    </row>
    <row r="37" spans="1:5" s="250" customFormat="1" ht="19.399999999999999" customHeight="1">
      <c r="A37" s="287"/>
      <c r="B37" s="274" t="s">
        <v>434</v>
      </c>
      <c r="C37" s="289"/>
      <c r="D37" s="276" t="s">
        <v>435</v>
      </c>
      <c r="E37" s="290"/>
    </row>
    <row r="38" spans="1:5" s="250" customFormat="1" ht="19.399999999999999" customHeight="1">
      <c r="A38" s="287"/>
      <c r="B38" s="274" t="s">
        <v>436</v>
      </c>
      <c r="C38" s="289"/>
      <c r="D38" s="276" t="s">
        <v>437</v>
      </c>
      <c r="E38" s="290"/>
    </row>
    <row r="39" spans="1:5" s="250" customFormat="1" ht="19.399999999999999" customHeight="1">
      <c r="A39" s="287"/>
      <c r="B39" s="274" t="s">
        <v>403</v>
      </c>
      <c r="C39" s="275"/>
      <c r="D39" s="276" t="s">
        <v>438</v>
      </c>
      <c r="E39" s="290"/>
    </row>
    <row r="40" spans="1:5" s="250" customFormat="1" ht="19.399999999999999" customHeight="1">
      <c r="A40" s="287"/>
      <c r="B40" s="274" t="s">
        <v>439</v>
      </c>
      <c r="C40" s="275"/>
      <c r="D40" s="276" t="s">
        <v>440</v>
      </c>
      <c r="E40" s="290"/>
    </row>
    <row r="41" spans="1:5" s="250" customFormat="1" ht="19.399999999999999" customHeight="1">
      <c r="A41" s="287"/>
      <c r="B41" s="274" t="s">
        <v>441</v>
      </c>
      <c r="C41" s="289"/>
      <c r="D41" s="276" t="s">
        <v>442</v>
      </c>
      <c r="E41" s="290"/>
    </row>
    <row r="42" spans="1:5" s="250" customFormat="1" ht="19.399999999999999" customHeight="1">
      <c r="A42" s="287"/>
      <c r="B42" s="274" t="s">
        <v>405</v>
      </c>
      <c r="C42" s="289"/>
      <c r="D42" s="276" t="s">
        <v>406</v>
      </c>
      <c r="E42" s="290"/>
    </row>
    <row r="43" spans="1:5" s="250" customFormat="1" ht="3" customHeight="1">
      <c r="A43" s="283"/>
      <c r="B43" s="284"/>
      <c r="C43" s="285"/>
      <c r="D43" s="286"/>
      <c r="E43" s="286"/>
    </row>
    <row r="44" spans="1:5" s="250" customFormat="1" ht="20.5" hidden="1" customHeight="1">
      <c r="A44" s="291" t="s">
        <v>443</v>
      </c>
      <c r="B44" s="274" t="s">
        <v>444</v>
      </c>
      <c r="C44" s="292"/>
      <c r="D44" s="276" t="s">
        <v>445</v>
      </c>
      <c r="E44" s="288" t="s">
        <v>446</v>
      </c>
    </row>
    <row r="45" spans="1:5" s="250" customFormat="1" ht="60" hidden="1" customHeight="1">
      <c r="A45" s="293"/>
      <c r="B45" s="294" t="s">
        <v>447</v>
      </c>
      <c r="C45" s="292"/>
      <c r="D45" s="276" t="s">
        <v>448</v>
      </c>
      <c r="E45" s="288"/>
    </row>
    <row r="46" spans="1:5" s="250" customFormat="1" ht="20.5" hidden="1" customHeight="1">
      <c r="A46" s="293"/>
      <c r="B46" s="274" t="s">
        <v>449</v>
      </c>
      <c r="C46" s="292"/>
      <c r="D46" s="276" t="s">
        <v>450</v>
      </c>
      <c r="E46" s="288"/>
    </row>
    <row r="47" spans="1:5" s="250" customFormat="1" ht="20.5" hidden="1" customHeight="1">
      <c r="A47" s="293"/>
      <c r="B47" s="274" t="s">
        <v>451</v>
      </c>
      <c r="C47" s="292"/>
      <c r="D47" s="276" t="s">
        <v>452</v>
      </c>
      <c r="E47" s="288"/>
    </row>
    <row r="48" spans="1:5" s="250" customFormat="1" ht="20.5" hidden="1" customHeight="1">
      <c r="A48" s="293"/>
      <c r="B48" s="274" t="s">
        <v>403</v>
      </c>
      <c r="C48" s="292"/>
      <c r="D48" s="276" t="s">
        <v>438</v>
      </c>
      <c r="E48" s="288"/>
    </row>
    <row r="49" spans="1:5" s="250" customFormat="1" ht="7" hidden="1" customHeight="1">
      <c r="A49" s="293"/>
      <c r="B49" s="274"/>
      <c r="C49" s="292"/>
      <c r="D49" s="276"/>
      <c r="E49" s="288"/>
    </row>
    <row r="50" spans="1:5" s="250" customFormat="1" ht="20.5" hidden="1" customHeight="1">
      <c r="A50" s="293"/>
      <c r="B50" s="274" t="s">
        <v>453</v>
      </c>
      <c r="C50" s="292"/>
      <c r="D50" s="276" t="s">
        <v>454</v>
      </c>
      <c r="E50" s="288"/>
    </row>
    <row r="51" spans="1:5" s="250" customFormat="1" ht="20.5" hidden="1" customHeight="1">
      <c r="A51" s="293"/>
      <c r="B51" s="295" t="s">
        <v>447</v>
      </c>
      <c r="C51" s="296"/>
      <c r="D51" s="297" t="s">
        <v>448</v>
      </c>
      <c r="E51" s="288"/>
    </row>
    <row r="52" spans="1:5" s="250" customFormat="1" ht="30.65" hidden="1" customHeight="1">
      <c r="A52" s="293"/>
      <c r="B52" s="298"/>
      <c r="C52" s="299"/>
      <c r="D52" s="300"/>
      <c r="E52" s="288"/>
    </row>
    <row r="53" spans="1:5" s="250" customFormat="1" ht="20.5" hidden="1" customHeight="1">
      <c r="A53" s="293"/>
      <c r="B53" s="274" t="s">
        <v>449</v>
      </c>
      <c r="C53" s="292"/>
      <c r="D53" s="276" t="s">
        <v>450</v>
      </c>
      <c r="E53" s="288"/>
    </row>
    <row r="54" spans="1:5" s="250" customFormat="1" ht="20.5" hidden="1" customHeight="1">
      <c r="A54" s="293"/>
      <c r="B54" s="274" t="s">
        <v>451</v>
      </c>
      <c r="C54" s="292"/>
      <c r="D54" s="276" t="s">
        <v>452</v>
      </c>
      <c r="E54" s="288"/>
    </row>
    <row r="55" spans="1:5" s="250" customFormat="1" ht="20.5" hidden="1" customHeight="1">
      <c r="A55" s="301"/>
      <c r="B55" s="274" t="s">
        <v>403</v>
      </c>
      <c r="C55" s="292"/>
      <c r="D55" s="276" t="s">
        <v>438</v>
      </c>
      <c r="E55" s="288"/>
    </row>
    <row r="56" spans="1:5" s="250" customFormat="1" ht="3" customHeight="1">
      <c r="A56" s="283"/>
      <c r="B56" s="284"/>
      <c r="C56" s="285"/>
      <c r="D56" s="286"/>
      <c r="E56" s="286"/>
    </row>
    <row r="57" spans="1:5" s="250" customFormat="1" ht="19.399999999999999" customHeight="1">
      <c r="A57" s="273" t="s">
        <v>455</v>
      </c>
      <c r="B57" s="274" t="s">
        <v>408</v>
      </c>
      <c r="C57" s="275"/>
      <c r="D57" s="276" t="s">
        <v>456</v>
      </c>
      <c r="E57" s="290" t="s">
        <v>457</v>
      </c>
    </row>
    <row r="58" spans="1:5" s="250" customFormat="1" ht="19.399999999999999" customHeight="1">
      <c r="A58" s="278"/>
      <c r="B58" s="274" t="s">
        <v>458</v>
      </c>
      <c r="C58" s="275"/>
      <c r="D58" s="276" t="s">
        <v>459</v>
      </c>
      <c r="E58" s="290"/>
    </row>
    <row r="59" spans="1:5" s="250" customFormat="1" ht="19.399999999999999" customHeight="1">
      <c r="A59" s="280"/>
      <c r="B59" s="274" t="s">
        <v>415</v>
      </c>
      <c r="C59" s="275"/>
      <c r="D59" s="276" t="s">
        <v>416</v>
      </c>
      <c r="E59" s="290"/>
    </row>
    <row r="60" spans="1:5" s="250" customFormat="1" ht="3" customHeight="1">
      <c r="A60" s="283"/>
      <c r="B60" s="284"/>
      <c r="C60" s="285"/>
      <c r="D60" s="286"/>
      <c r="E60" s="286"/>
    </row>
    <row r="61" spans="1:5" s="250" customFormat="1" ht="19.399999999999999" customHeight="1">
      <c r="A61" s="273" t="s">
        <v>460</v>
      </c>
      <c r="B61" s="274" t="s">
        <v>408</v>
      </c>
      <c r="C61" s="275"/>
      <c r="D61" s="276" t="s">
        <v>461</v>
      </c>
      <c r="E61" s="290" t="s">
        <v>462</v>
      </c>
    </row>
    <row r="62" spans="1:5" s="250" customFormat="1" ht="19.399999999999999" customHeight="1">
      <c r="A62" s="278"/>
      <c r="B62" s="274" t="s">
        <v>463</v>
      </c>
      <c r="C62" s="275"/>
      <c r="D62" s="276" t="s">
        <v>464</v>
      </c>
      <c r="E62" s="290"/>
    </row>
    <row r="63" spans="1:5" s="250" customFormat="1" ht="19.399999999999999" customHeight="1">
      <c r="A63" s="278"/>
      <c r="B63" s="302" t="s">
        <v>465</v>
      </c>
      <c r="C63" s="303"/>
      <c r="D63" s="297" t="s">
        <v>466</v>
      </c>
      <c r="E63" s="290"/>
    </row>
    <row r="64" spans="1:5" s="250" customFormat="1" ht="24" customHeight="1">
      <c r="A64" s="278"/>
      <c r="B64" s="304"/>
      <c r="C64" s="305"/>
      <c r="D64" s="300"/>
      <c r="E64" s="290"/>
    </row>
    <row r="65" spans="1:5" s="250" customFormat="1" ht="24" customHeight="1">
      <c r="A65" s="278"/>
      <c r="B65" s="274" t="s">
        <v>467</v>
      </c>
      <c r="C65" s="281"/>
      <c r="D65" s="276" t="s">
        <v>468</v>
      </c>
      <c r="E65" s="290"/>
    </row>
    <row r="66" spans="1:5" s="250" customFormat="1" ht="19.399999999999999" customHeight="1">
      <c r="A66" s="280"/>
      <c r="B66" s="274" t="s">
        <v>403</v>
      </c>
      <c r="C66" s="289"/>
      <c r="D66" s="276" t="s">
        <v>469</v>
      </c>
      <c r="E66" s="290"/>
    </row>
    <row r="67" spans="1:5" s="250" customFormat="1" ht="3" customHeight="1">
      <c r="A67" s="283"/>
      <c r="B67" s="284"/>
      <c r="C67" s="285"/>
      <c r="D67" s="286"/>
      <c r="E67" s="286"/>
    </row>
    <row r="68" spans="1:5" s="250" customFormat="1" ht="19.399999999999999" customHeight="1">
      <c r="A68" s="273" t="s">
        <v>470</v>
      </c>
      <c r="B68" s="274" t="s">
        <v>408</v>
      </c>
      <c r="C68" s="275"/>
      <c r="D68" s="276" t="s">
        <v>461</v>
      </c>
      <c r="E68" s="290" t="s">
        <v>471</v>
      </c>
    </row>
    <row r="69" spans="1:5" s="250" customFormat="1" ht="19.399999999999999" customHeight="1">
      <c r="A69" s="278"/>
      <c r="B69" s="274" t="s">
        <v>463</v>
      </c>
      <c r="C69" s="275"/>
      <c r="D69" s="276" t="s">
        <v>464</v>
      </c>
      <c r="E69" s="290"/>
    </row>
    <row r="70" spans="1:5" s="250" customFormat="1" ht="19.399999999999999" customHeight="1">
      <c r="A70" s="278"/>
      <c r="B70" s="302" t="s">
        <v>465</v>
      </c>
      <c r="C70" s="303"/>
      <c r="D70" s="297" t="s">
        <v>466</v>
      </c>
      <c r="E70" s="290"/>
    </row>
    <row r="71" spans="1:5" s="250" customFormat="1" ht="22" customHeight="1">
      <c r="A71" s="278"/>
      <c r="B71" s="304"/>
      <c r="C71" s="305"/>
      <c r="D71" s="300"/>
      <c r="E71" s="290"/>
    </row>
    <row r="72" spans="1:5" s="250" customFormat="1" ht="19.399999999999999" customHeight="1">
      <c r="A72" s="278"/>
      <c r="B72" s="274" t="s">
        <v>472</v>
      </c>
      <c r="C72" s="281"/>
      <c r="D72" s="276" t="s">
        <v>468</v>
      </c>
      <c r="E72" s="290"/>
    </row>
    <row r="73" spans="1:5" s="250" customFormat="1" ht="19.399999999999999" customHeight="1">
      <c r="A73" s="280"/>
      <c r="B73" s="274" t="s">
        <v>403</v>
      </c>
      <c r="C73" s="289"/>
      <c r="D73" s="276" t="s">
        <v>469</v>
      </c>
      <c r="E73" s="290"/>
    </row>
    <row r="74" spans="1:5" s="250" customFormat="1" ht="4.5" customHeight="1">
      <c r="A74" s="283"/>
      <c r="B74" s="284"/>
      <c r="C74" s="285"/>
      <c r="D74" s="286"/>
      <c r="E74" s="286"/>
    </row>
    <row r="75" spans="1:5" s="250" customFormat="1" ht="19.399999999999999" customHeight="1">
      <c r="A75" s="291" t="s">
        <v>473</v>
      </c>
      <c r="B75" s="274" t="s">
        <v>408</v>
      </c>
      <c r="C75" s="275"/>
      <c r="D75" s="276" t="s">
        <v>461</v>
      </c>
      <c r="E75" s="288" t="s">
        <v>474</v>
      </c>
    </row>
    <row r="76" spans="1:5" s="250" customFormat="1" ht="19.399999999999999" customHeight="1">
      <c r="A76" s="293"/>
      <c r="B76" s="274" t="s">
        <v>463</v>
      </c>
      <c r="C76" s="275"/>
      <c r="D76" s="276" t="s">
        <v>464</v>
      </c>
      <c r="E76" s="288"/>
    </row>
    <row r="77" spans="1:5" s="250" customFormat="1" ht="19.399999999999999" customHeight="1">
      <c r="A77" s="293"/>
      <c r="B77" s="302" t="s">
        <v>465</v>
      </c>
      <c r="C77" s="303"/>
      <c r="D77" s="297" t="s">
        <v>466</v>
      </c>
      <c r="E77" s="288"/>
    </row>
    <row r="78" spans="1:5" s="250" customFormat="1" ht="27.65" customHeight="1">
      <c r="A78" s="293"/>
      <c r="B78" s="304"/>
      <c r="C78" s="305"/>
      <c r="D78" s="300"/>
      <c r="E78" s="288"/>
    </row>
    <row r="79" spans="1:5" s="250" customFormat="1" ht="19.399999999999999" customHeight="1">
      <c r="A79" s="293"/>
      <c r="B79" s="274" t="s">
        <v>472</v>
      </c>
      <c r="C79" s="281"/>
      <c r="D79" s="276" t="s">
        <v>475</v>
      </c>
      <c r="E79" s="288"/>
    </row>
    <row r="80" spans="1:5" s="250" customFormat="1" ht="19.399999999999999" customHeight="1">
      <c r="A80" s="301"/>
      <c r="B80" s="274" t="s">
        <v>403</v>
      </c>
      <c r="C80" s="289"/>
      <c r="D80" s="276" t="s">
        <v>469</v>
      </c>
      <c r="E80" s="288"/>
    </row>
    <row r="81" spans="1:5" s="250" customFormat="1" ht="5.15" customHeight="1">
      <c r="A81" s="283"/>
      <c r="B81" s="284"/>
      <c r="C81" s="285"/>
      <c r="D81" s="286"/>
      <c r="E81" s="286"/>
    </row>
    <row r="82" spans="1:5" s="250" customFormat="1" ht="19.399999999999999" customHeight="1">
      <c r="A82" s="291" t="s">
        <v>476</v>
      </c>
      <c r="B82" s="274" t="s">
        <v>408</v>
      </c>
      <c r="C82" s="275"/>
      <c r="D82" s="276" t="s">
        <v>461</v>
      </c>
      <c r="E82" s="288" t="s">
        <v>477</v>
      </c>
    </row>
    <row r="83" spans="1:5" s="250" customFormat="1" ht="19.399999999999999" customHeight="1">
      <c r="A83" s="293"/>
      <c r="B83" s="274" t="s">
        <v>463</v>
      </c>
      <c r="C83" s="275"/>
      <c r="D83" s="276" t="s">
        <v>464</v>
      </c>
      <c r="E83" s="288"/>
    </row>
    <row r="84" spans="1:5" s="250" customFormat="1" ht="19.399999999999999" customHeight="1">
      <c r="A84" s="293"/>
      <c r="B84" s="302" t="s">
        <v>465</v>
      </c>
      <c r="C84" s="303"/>
      <c r="D84" s="297" t="s">
        <v>466</v>
      </c>
      <c r="E84" s="288"/>
    </row>
    <row r="85" spans="1:5" s="250" customFormat="1" ht="27.65" customHeight="1">
      <c r="A85" s="293"/>
      <c r="B85" s="304"/>
      <c r="C85" s="305"/>
      <c r="D85" s="300"/>
      <c r="E85" s="288"/>
    </row>
    <row r="86" spans="1:5" s="250" customFormat="1" ht="19.399999999999999" customHeight="1">
      <c r="A86" s="293"/>
      <c r="B86" s="274" t="s">
        <v>472</v>
      </c>
      <c r="C86" s="281"/>
      <c r="D86" s="276" t="s">
        <v>478</v>
      </c>
      <c r="E86" s="288"/>
    </row>
    <row r="87" spans="1:5" s="250" customFormat="1" ht="19.399999999999999" customHeight="1">
      <c r="A87" s="301"/>
      <c r="B87" s="274" t="s">
        <v>403</v>
      </c>
      <c r="C87" s="289"/>
      <c r="D87" s="276" t="s">
        <v>469</v>
      </c>
      <c r="E87" s="288"/>
    </row>
    <row r="88" spans="1:5" s="250" customFormat="1" ht="5.15" customHeight="1">
      <c r="A88" s="283"/>
      <c r="B88" s="284"/>
      <c r="C88" s="285"/>
      <c r="D88" s="286"/>
      <c r="E88" s="286"/>
    </row>
    <row r="89" spans="1:5" s="250" customFormat="1" ht="28" customHeight="1">
      <c r="A89" s="273" t="s">
        <v>479</v>
      </c>
      <c r="B89" s="306" t="s">
        <v>480</v>
      </c>
      <c r="C89" s="275"/>
      <c r="D89" s="307" t="s">
        <v>481</v>
      </c>
      <c r="E89" s="290" t="s">
        <v>482</v>
      </c>
    </row>
    <row r="90" spans="1:5" s="250" customFormat="1" ht="19.399999999999999" customHeight="1">
      <c r="A90" s="278"/>
      <c r="B90" s="302" t="s">
        <v>447</v>
      </c>
      <c r="C90" s="303"/>
      <c r="D90" s="297" t="s">
        <v>448</v>
      </c>
      <c r="E90" s="290"/>
    </row>
    <row r="91" spans="1:5" s="250" customFormat="1" ht="35.15" customHeight="1">
      <c r="A91" s="278"/>
      <c r="B91" s="304"/>
      <c r="C91" s="305"/>
      <c r="D91" s="300"/>
      <c r="E91" s="290"/>
    </row>
    <row r="92" spans="1:5" s="250" customFormat="1" ht="19.399999999999999" customHeight="1">
      <c r="A92" s="278"/>
      <c r="B92" s="274" t="s">
        <v>403</v>
      </c>
      <c r="C92" s="289"/>
      <c r="D92" s="276" t="s">
        <v>438</v>
      </c>
      <c r="E92" s="290"/>
    </row>
    <row r="93" spans="1:5" s="250" customFormat="1" ht="19.399999999999999" customHeight="1">
      <c r="A93" s="278"/>
      <c r="B93" s="308" t="s">
        <v>483</v>
      </c>
      <c r="C93" s="275"/>
      <c r="D93" s="309" t="s">
        <v>484</v>
      </c>
      <c r="E93" s="290"/>
    </row>
    <row r="94" spans="1:5" s="250" customFormat="1" ht="19.399999999999999" customHeight="1">
      <c r="A94" s="278"/>
      <c r="B94" s="302" t="s">
        <v>447</v>
      </c>
      <c r="C94" s="303"/>
      <c r="D94" s="297" t="s">
        <v>448</v>
      </c>
      <c r="E94" s="290"/>
    </row>
    <row r="95" spans="1:5" s="250" customFormat="1" ht="31.5" customHeight="1">
      <c r="A95" s="278"/>
      <c r="B95" s="304"/>
      <c r="C95" s="305"/>
      <c r="D95" s="300"/>
      <c r="E95" s="290"/>
    </row>
    <row r="96" spans="1:5" s="250" customFormat="1" ht="19.399999999999999" customHeight="1">
      <c r="A96" s="278"/>
      <c r="B96" s="274" t="s">
        <v>403</v>
      </c>
      <c r="C96" s="289"/>
      <c r="D96" s="276" t="s">
        <v>438</v>
      </c>
      <c r="E96" s="290"/>
    </row>
    <row r="97" spans="1:5" s="250" customFormat="1" ht="19.399999999999999" customHeight="1">
      <c r="A97" s="278"/>
      <c r="B97" s="308" t="s">
        <v>485</v>
      </c>
      <c r="C97" s="275"/>
      <c r="D97" s="309" t="s">
        <v>486</v>
      </c>
      <c r="E97" s="290"/>
    </row>
    <row r="98" spans="1:5" s="250" customFormat="1" ht="19.399999999999999" customHeight="1">
      <c r="A98" s="278"/>
      <c r="B98" s="302" t="s">
        <v>447</v>
      </c>
      <c r="C98" s="303"/>
      <c r="D98" s="297" t="s">
        <v>448</v>
      </c>
      <c r="E98" s="290"/>
    </row>
    <row r="99" spans="1:5" s="250" customFormat="1" ht="32.5" customHeight="1">
      <c r="A99" s="278"/>
      <c r="B99" s="304"/>
      <c r="C99" s="305"/>
      <c r="D99" s="300"/>
      <c r="E99" s="290"/>
    </row>
    <row r="100" spans="1:5" s="250" customFormat="1" ht="19.399999999999999" customHeight="1">
      <c r="A100" s="278"/>
      <c r="B100" s="274" t="s">
        <v>403</v>
      </c>
      <c r="C100" s="289"/>
      <c r="D100" s="276" t="s">
        <v>469</v>
      </c>
      <c r="E100" s="290"/>
    </row>
    <row r="101" spans="1:5" s="250" customFormat="1" ht="19.399999999999999" customHeight="1">
      <c r="A101" s="278"/>
      <c r="B101" s="308" t="s">
        <v>487</v>
      </c>
      <c r="C101" s="275"/>
      <c r="D101" s="309" t="s">
        <v>488</v>
      </c>
      <c r="E101" s="290"/>
    </row>
    <row r="102" spans="1:5" s="250" customFormat="1" ht="19.399999999999999" customHeight="1">
      <c r="A102" s="278"/>
      <c r="B102" s="302" t="s">
        <v>447</v>
      </c>
      <c r="C102" s="303"/>
      <c r="D102" s="297" t="s">
        <v>448</v>
      </c>
      <c r="E102" s="290"/>
    </row>
    <row r="103" spans="1:5" s="250" customFormat="1" ht="19.399999999999999" customHeight="1">
      <c r="A103" s="278"/>
      <c r="B103" s="304"/>
      <c r="C103" s="305"/>
      <c r="D103" s="300"/>
      <c r="E103" s="290"/>
    </row>
    <row r="104" spans="1:5" s="250" customFormat="1" ht="19.399999999999999" customHeight="1">
      <c r="A104" s="278"/>
      <c r="B104" s="274" t="s">
        <v>403</v>
      </c>
      <c r="C104" s="289"/>
      <c r="D104" s="276" t="s">
        <v>469</v>
      </c>
      <c r="E104" s="290"/>
    </row>
    <row r="105" spans="1:5" s="250" customFormat="1" ht="19.399999999999999" customHeight="1">
      <c r="A105" s="278"/>
      <c r="B105" s="308" t="s">
        <v>489</v>
      </c>
      <c r="C105" s="275"/>
      <c r="D105" s="309" t="s">
        <v>490</v>
      </c>
      <c r="E105" s="290"/>
    </row>
    <row r="106" spans="1:5" s="250" customFormat="1" ht="19.399999999999999" customHeight="1">
      <c r="A106" s="278"/>
      <c r="B106" s="302" t="s">
        <v>447</v>
      </c>
      <c r="C106" s="303"/>
      <c r="D106" s="297" t="s">
        <v>448</v>
      </c>
      <c r="E106" s="290"/>
    </row>
    <row r="107" spans="1:5" s="250" customFormat="1" ht="30.65" customHeight="1">
      <c r="A107" s="278"/>
      <c r="B107" s="304"/>
      <c r="C107" s="305"/>
      <c r="D107" s="300"/>
      <c r="E107" s="290"/>
    </row>
    <row r="108" spans="1:5" s="250" customFormat="1" ht="19.399999999999999" customHeight="1">
      <c r="A108" s="280"/>
      <c r="B108" s="274" t="s">
        <v>403</v>
      </c>
      <c r="C108" s="289"/>
      <c r="D108" s="276" t="s">
        <v>469</v>
      </c>
      <c r="E108" s="290"/>
    </row>
    <row r="109" spans="1:5" s="250" customFormat="1" ht="15" customHeight="1">
      <c r="A109" s="269" t="s">
        <v>491</v>
      </c>
      <c r="B109" s="270"/>
      <c r="C109" s="271" t="s">
        <v>381</v>
      </c>
      <c r="D109" s="272" t="s">
        <v>492</v>
      </c>
      <c r="E109" s="272"/>
    </row>
    <row r="110" spans="1:5" s="250" customFormat="1" ht="22" customHeight="1">
      <c r="A110" s="273" t="s">
        <v>493</v>
      </c>
      <c r="B110" s="274" t="s">
        <v>494</v>
      </c>
      <c r="C110" s="275"/>
      <c r="D110" s="276" t="s">
        <v>495</v>
      </c>
      <c r="E110" s="277" t="s">
        <v>496</v>
      </c>
    </row>
    <row r="111" spans="1:5" s="250" customFormat="1" ht="22" customHeight="1">
      <c r="A111" s="278"/>
      <c r="B111" s="274" t="s">
        <v>497</v>
      </c>
      <c r="C111" s="275"/>
      <c r="D111" s="276" t="s">
        <v>498</v>
      </c>
      <c r="E111" s="279"/>
    </row>
    <row r="112" spans="1:5" s="250" customFormat="1" ht="22" customHeight="1">
      <c r="A112" s="278"/>
      <c r="B112" s="274" t="s">
        <v>499</v>
      </c>
      <c r="C112" s="275"/>
      <c r="D112" s="276" t="s">
        <v>500</v>
      </c>
      <c r="E112" s="279"/>
    </row>
    <row r="113" spans="1:5" s="250" customFormat="1" ht="21.75" customHeight="1">
      <c r="A113" s="278"/>
      <c r="B113" s="274" t="s">
        <v>501</v>
      </c>
      <c r="C113" s="275"/>
      <c r="D113" s="276" t="s">
        <v>502</v>
      </c>
      <c r="E113" s="279"/>
    </row>
    <row r="114" spans="1:5" s="250" customFormat="1" ht="3" customHeight="1">
      <c r="A114" s="283"/>
      <c r="B114" s="286"/>
      <c r="C114" s="285"/>
      <c r="D114" s="286"/>
      <c r="E114" s="310"/>
    </row>
    <row r="115" spans="1:5" s="250" customFormat="1" ht="38.25" customHeight="1">
      <c r="A115" s="269" t="s">
        <v>503</v>
      </c>
      <c r="B115" s="270"/>
      <c r="C115" s="271" t="s">
        <v>381</v>
      </c>
      <c r="D115" s="311" t="s">
        <v>504</v>
      </c>
      <c r="E115" s="312"/>
    </row>
    <row r="116" spans="1:5" s="250" customFormat="1" ht="30.75" customHeight="1">
      <c r="A116" s="313" t="s">
        <v>505</v>
      </c>
      <c r="B116" s="314" t="s">
        <v>506</v>
      </c>
      <c r="C116" s="315"/>
      <c r="D116" s="316"/>
      <c r="E116" s="290" t="s">
        <v>507</v>
      </c>
    </row>
    <row r="117" spans="1:5" s="250" customFormat="1" ht="24" customHeight="1">
      <c r="A117" s="313"/>
      <c r="B117" s="294" t="s">
        <v>447</v>
      </c>
      <c r="C117" s="275"/>
      <c r="D117" s="276" t="s">
        <v>508</v>
      </c>
      <c r="E117" s="290"/>
    </row>
    <row r="118" spans="1:5" s="250" customFormat="1" ht="24" customHeight="1">
      <c r="A118" s="313"/>
      <c r="B118" s="274" t="s">
        <v>449</v>
      </c>
      <c r="C118" s="275"/>
      <c r="D118" s="276" t="s">
        <v>509</v>
      </c>
      <c r="E118" s="290"/>
    </row>
    <row r="119" spans="1:5" s="250" customFormat="1" ht="24" customHeight="1">
      <c r="A119" s="313"/>
      <c r="B119" s="274" t="s">
        <v>451</v>
      </c>
      <c r="C119" s="275"/>
      <c r="D119" s="276" t="s">
        <v>510</v>
      </c>
      <c r="E119" s="290"/>
    </row>
    <row r="120" spans="1:5" s="250" customFormat="1" ht="24" customHeight="1">
      <c r="A120" s="313"/>
      <c r="B120" s="274" t="s">
        <v>403</v>
      </c>
      <c r="C120" s="275"/>
      <c r="D120" s="276" t="s">
        <v>511</v>
      </c>
      <c r="E120" s="290"/>
    </row>
    <row r="121" spans="1:5" s="250" customFormat="1" ht="24" customHeight="1">
      <c r="A121" s="313"/>
      <c r="B121" s="314" t="s">
        <v>512</v>
      </c>
      <c r="C121" s="315"/>
      <c r="D121" s="316"/>
      <c r="E121" s="290"/>
    </row>
    <row r="122" spans="1:5" s="250" customFormat="1" ht="24.75" customHeight="1">
      <c r="A122" s="313"/>
      <c r="B122" s="294" t="s">
        <v>447</v>
      </c>
      <c r="C122" s="275"/>
      <c r="D122" s="276" t="s">
        <v>508</v>
      </c>
      <c r="E122" s="290"/>
    </row>
    <row r="123" spans="1:5" s="250" customFormat="1" ht="24.75" customHeight="1">
      <c r="A123" s="313"/>
      <c r="B123" s="274" t="s">
        <v>449</v>
      </c>
      <c r="C123" s="275"/>
      <c r="D123" s="276" t="s">
        <v>509</v>
      </c>
      <c r="E123" s="290"/>
    </row>
    <row r="124" spans="1:5" s="250" customFormat="1" ht="24.75" customHeight="1">
      <c r="A124" s="313"/>
      <c r="B124" s="274" t="s">
        <v>451</v>
      </c>
      <c r="C124" s="275"/>
      <c r="D124" s="276" t="s">
        <v>510</v>
      </c>
      <c r="E124" s="290"/>
    </row>
    <row r="125" spans="1:5" s="250" customFormat="1" ht="24.75" customHeight="1">
      <c r="A125" s="313"/>
      <c r="B125" s="274" t="s">
        <v>403</v>
      </c>
      <c r="C125" s="275"/>
      <c r="D125" s="276" t="s">
        <v>511</v>
      </c>
      <c r="E125" s="290"/>
    </row>
    <row r="126" spans="1:5" s="250" customFormat="1" ht="3" customHeight="1">
      <c r="A126" s="283"/>
      <c r="B126" s="284"/>
      <c r="C126" s="285"/>
      <c r="D126" s="286"/>
      <c r="E126" s="286"/>
    </row>
    <row r="127" spans="1:5" ht="15.5">
      <c r="A127" s="283"/>
      <c r="B127" s="284"/>
      <c r="C127" s="285"/>
      <c r="D127" s="286"/>
      <c r="E127" s="286"/>
    </row>
    <row r="128" spans="1:5" ht="19.5" customHeight="1">
      <c r="A128" s="273" t="s">
        <v>513</v>
      </c>
      <c r="B128" s="317" t="s">
        <v>514</v>
      </c>
      <c r="C128" s="292"/>
      <c r="D128" s="276" t="s">
        <v>454</v>
      </c>
      <c r="E128" s="288" t="s">
        <v>515</v>
      </c>
    </row>
    <row r="129" spans="1:5" ht="19.5" customHeight="1">
      <c r="A129" s="278"/>
      <c r="B129" s="295" t="s">
        <v>447</v>
      </c>
      <c r="C129" s="296"/>
      <c r="D129" s="297" t="s">
        <v>448</v>
      </c>
      <c r="E129" s="288"/>
    </row>
    <row r="130" spans="1:5" ht="19.5" customHeight="1">
      <c r="A130" s="278"/>
      <c r="B130" s="298"/>
      <c r="C130" s="299"/>
      <c r="D130" s="300"/>
      <c r="E130" s="288"/>
    </row>
    <row r="131" spans="1:5" ht="26.25" customHeight="1">
      <c r="A131" s="278"/>
      <c r="B131" s="274" t="s">
        <v>449</v>
      </c>
      <c r="C131" s="292"/>
      <c r="D131" s="276" t="s">
        <v>450</v>
      </c>
      <c r="E131" s="288"/>
    </row>
    <row r="132" spans="1:5" ht="26.25" customHeight="1">
      <c r="A132" s="278"/>
      <c r="B132" s="274" t="s">
        <v>451</v>
      </c>
      <c r="C132" s="292"/>
      <c r="D132" s="276" t="s">
        <v>452</v>
      </c>
      <c r="E132" s="288"/>
    </row>
    <row r="133" spans="1:5" ht="26.25" customHeight="1">
      <c r="A133" s="280"/>
      <c r="B133" s="274" t="s">
        <v>403</v>
      </c>
      <c r="C133" s="292"/>
      <c r="D133" s="276" t="s">
        <v>438</v>
      </c>
      <c r="E133" s="288"/>
    </row>
    <row r="134" spans="1:5" ht="15.5">
      <c r="A134" s="283"/>
      <c r="B134" s="284"/>
      <c r="C134" s="285"/>
      <c r="D134" s="286"/>
      <c r="E134" s="286"/>
    </row>
    <row r="135" spans="1:5" ht="15.5">
      <c r="A135" s="283"/>
      <c r="B135" s="284"/>
      <c r="C135" s="285"/>
      <c r="D135" s="286"/>
      <c r="E135" s="286"/>
    </row>
    <row r="136" spans="1:5" ht="18.5">
      <c r="A136" s="278" t="s">
        <v>516</v>
      </c>
      <c r="B136" s="318" t="s">
        <v>483</v>
      </c>
      <c r="C136" s="275"/>
      <c r="D136" s="309" t="s">
        <v>484</v>
      </c>
      <c r="E136" s="290"/>
    </row>
    <row r="137" spans="1:5">
      <c r="A137" s="278"/>
      <c r="B137" s="302" t="s">
        <v>447</v>
      </c>
      <c r="C137" s="303"/>
      <c r="D137" s="297" t="s">
        <v>448</v>
      </c>
      <c r="E137" s="290"/>
    </row>
    <row r="138" spans="1:5">
      <c r="A138" s="278"/>
      <c r="B138" s="304"/>
      <c r="C138" s="305"/>
      <c r="D138" s="300"/>
      <c r="E138" s="290"/>
    </row>
    <row r="139" spans="1:5" ht="23.25" customHeight="1">
      <c r="A139" s="278"/>
      <c r="B139" s="274" t="s">
        <v>403</v>
      </c>
      <c r="C139" s="289"/>
      <c r="D139" s="276" t="s">
        <v>438</v>
      </c>
      <c r="E139" s="290"/>
    </row>
    <row r="140" spans="1:5" ht="18.5">
      <c r="A140" s="278"/>
      <c r="B140" s="318" t="s">
        <v>517</v>
      </c>
      <c r="C140" s="275"/>
      <c r="D140" s="309" t="s">
        <v>518</v>
      </c>
      <c r="E140" s="290"/>
    </row>
    <row r="141" spans="1:5">
      <c r="A141" s="278"/>
      <c r="B141" s="302" t="s">
        <v>447</v>
      </c>
      <c r="C141" s="303"/>
      <c r="D141" s="297" t="s">
        <v>448</v>
      </c>
      <c r="E141" s="290"/>
    </row>
    <row r="142" spans="1:5">
      <c r="A142" s="278"/>
      <c r="B142" s="304"/>
      <c r="C142" s="305"/>
      <c r="D142" s="300"/>
      <c r="E142" s="290"/>
    </row>
    <row r="143" spans="1:5" ht="24.75" customHeight="1">
      <c r="A143" s="278"/>
      <c r="B143" s="274" t="s">
        <v>403</v>
      </c>
      <c r="C143" s="289"/>
      <c r="D143" s="276" t="s">
        <v>469</v>
      </c>
      <c r="E143" s="290"/>
    </row>
    <row r="144" spans="1:5" ht="15.5">
      <c r="A144" s="278"/>
      <c r="B144" s="308" t="s">
        <v>519</v>
      </c>
      <c r="C144" s="275"/>
      <c r="D144" s="309" t="s">
        <v>520</v>
      </c>
      <c r="E144" s="290"/>
    </row>
    <row r="145" spans="1:5">
      <c r="A145" s="278"/>
      <c r="B145" s="302" t="s">
        <v>447</v>
      </c>
      <c r="C145" s="303"/>
      <c r="D145" s="297" t="s">
        <v>448</v>
      </c>
      <c r="E145" s="290"/>
    </row>
    <row r="146" spans="1:5">
      <c r="A146" s="278"/>
      <c r="B146" s="304"/>
      <c r="C146" s="305"/>
      <c r="D146" s="300"/>
      <c r="E146" s="290"/>
    </row>
    <row r="147" spans="1:5" ht="19.5" customHeight="1">
      <c r="A147" s="278"/>
      <c r="B147" s="274" t="s">
        <v>403</v>
      </c>
      <c r="C147" s="289"/>
      <c r="D147" s="276" t="s">
        <v>469</v>
      </c>
      <c r="E147" s="290"/>
    </row>
    <row r="148" spans="1:5" ht="19.5" customHeight="1">
      <c r="A148" s="278"/>
      <c r="B148" s="308" t="s">
        <v>485</v>
      </c>
      <c r="C148" s="275"/>
      <c r="D148" s="309" t="s">
        <v>486</v>
      </c>
      <c r="E148" s="290"/>
    </row>
    <row r="149" spans="1:5" ht="19.5" customHeight="1">
      <c r="A149" s="278"/>
      <c r="B149" s="302" t="s">
        <v>447</v>
      </c>
      <c r="C149" s="303"/>
      <c r="D149" s="297" t="s">
        <v>448</v>
      </c>
      <c r="E149" s="290"/>
    </row>
    <row r="150" spans="1:5" ht="19.5" customHeight="1">
      <c r="A150" s="278"/>
      <c r="B150" s="304"/>
      <c r="C150" s="305"/>
      <c r="D150" s="300"/>
      <c r="E150" s="290"/>
    </row>
    <row r="151" spans="1:5" ht="19.5" customHeight="1">
      <c r="A151" s="278"/>
      <c r="B151" s="274" t="s">
        <v>403</v>
      </c>
      <c r="C151" s="289"/>
      <c r="D151" s="276" t="s">
        <v>469</v>
      </c>
      <c r="E151" s="290"/>
    </row>
    <row r="152" spans="1:5" ht="18.5">
      <c r="A152" s="278"/>
      <c r="B152" s="318" t="s">
        <v>521</v>
      </c>
      <c r="C152" s="275"/>
      <c r="D152" s="309" t="s">
        <v>522</v>
      </c>
      <c r="E152" s="290"/>
    </row>
    <row r="153" spans="1:5">
      <c r="A153" s="278"/>
      <c r="B153" s="302" t="s">
        <v>447</v>
      </c>
      <c r="C153" s="303"/>
      <c r="D153" s="297" t="s">
        <v>448</v>
      </c>
      <c r="E153" s="290"/>
    </row>
    <row r="154" spans="1:5">
      <c r="A154" s="278"/>
      <c r="B154" s="304"/>
      <c r="C154" s="305"/>
      <c r="D154" s="300"/>
      <c r="E154" s="290"/>
    </row>
    <row r="155" spans="1:5">
      <c r="A155" s="280"/>
      <c r="B155" s="274" t="s">
        <v>403</v>
      </c>
      <c r="C155" s="289"/>
      <c r="D155" s="276" t="s">
        <v>469</v>
      </c>
      <c r="E155" s="290"/>
    </row>
    <row r="156" spans="1:5" ht="13.5" customHeight="1">
      <c r="A156" s="319"/>
      <c r="B156" s="320"/>
      <c r="C156" s="321"/>
      <c r="D156" s="322"/>
      <c r="E156" s="323"/>
    </row>
    <row r="157" spans="1:5" ht="26.25" customHeight="1">
      <c r="A157" s="324" t="s">
        <v>491</v>
      </c>
      <c r="B157" s="325" t="s">
        <v>523</v>
      </c>
      <c r="C157" s="326"/>
      <c r="D157" s="327" t="s">
        <v>495</v>
      </c>
      <c r="E157" s="290" t="s">
        <v>492</v>
      </c>
    </row>
    <row r="158" spans="1:5" ht="26.25" customHeight="1">
      <c r="A158" s="324"/>
      <c r="B158" s="328" t="s">
        <v>524</v>
      </c>
      <c r="C158" s="329"/>
      <c r="D158" s="330" t="s">
        <v>448</v>
      </c>
      <c r="E158" s="290"/>
    </row>
    <row r="159" spans="1:5" ht="26.25" customHeight="1">
      <c r="A159" s="324"/>
      <c r="B159" s="274" t="s">
        <v>525</v>
      </c>
      <c r="C159" s="289"/>
      <c r="D159" s="276" t="s">
        <v>469</v>
      </c>
      <c r="E159" s="290"/>
    </row>
    <row r="160" spans="1:5" ht="26.25" customHeight="1">
      <c r="A160" s="324"/>
      <c r="B160" s="331" t="s">
        <v>526</v>
      </c>
      <c r="C160" s="289"/>
      <c r="D160" s="332" t="s">
        <v>527</v>
      </c>
      <c r="E160" s="290"/>
    </row>
    <row r="161" spans="1:5" ht="26.25" customHeight="1">
      <c r="A161" s="324"/>
      <c r="B161" s="328" t="s">
        <v>524</v>
      </c>
      <c r="C161" s="289"/>
      <c r="D161" s="276" t="s">
        <v>469</v>
      </c>
      <c r="E161" s="290"/>
    </row>
    <row r="162" spans="1:5" ht="22.5" customHeight="1">
      <c r="A162" s="324"/>
      <c r="B162" s="333" t="s">
        <v>403</v>
      </c>
      <c r="C162" s="275"/>
      <c r="D162" s="276" t="s">
        <v>498</v>
      </c>
      <c r="E162" s="290"/>
    </row>
    <row r="163" spans="1:5" ht="15.5">
      <c r="A163" s="334"/>
      <c r="B163" s="286"/>
      <c r="C163" s="285"/>
      <c r="D163" s="286"/>
      <c r="E163" s="286"/>
    </row>
    <row r="164" spans="1:5">
      <c r="A164" s="288" t="s">
        <v>528</v>
      </c>
      <c r="B164" s="333" t="s">
        <v>494</v>
      </c>
      <c r="C164" s="275"/>
      <c r="D164" s="276" t="s">
        <v>495</v>
      </c>
      <c r="E164" s="290" t="s">
        <v>529</v>
      </c>
    </row>
    <row r="165" spans="1:5" ht="28">
      <c r="A165" s="288"/>
      <c r="B165" s="335" t="s">
        <v>530</v>
      </c>
      <c r="C165" s="275"/>
      <c r="D165" s="276" t="s">
        <v>502</v>
      </c>
      <c r="E165" s="290"/>
    </row>
    <row r="166" spans="1:5" ht="28">
      <c r="A166" s="288"/>
      <c r="B166" s="335" t="s">
        <v>531</v>
      </c>
      <c r="C166" s="275"/>
      <c r="D166" s="276" t="s">
        <v>532</v>
      </c>
      <c r="E166" s="290"/>
    </row>
    <row r="167" spans="1:5" ht="28">
      <c r="A167" s="288"/>
      <c r="B167" s="335" t="s">
        <v>533</v>
      </c>
      <c r="C167" s="281"/>
      <c r="D167" s="276" t="s">
        <v>534</v>
      </c>
      <c r="E167" s="290"/>
    </row>
    <row r="168" spans="1:5" ht="15.5">
      <c r="A168" s="334"/>
      <c r="B168" s="286"/>
      <c r="C168" s="285"/>
      <c r="D168" s="286"/>
      <c r="E168" s="286"/>
    </row>
    <row r="169" spans="1:5" ht="22.5" customHeight="1">
      <c r="A169" s="277" t="s">
        <v>535</v>
      </c>
      <c r="B169" s="333"/>
      <c r="C169" s="275"/>
      <c r="D169" s="276"/>
      <c r="E169" s="277" t="s">
        <v>536</v>
      </c>
    </row>
    <row r="170" spans="1:5" ht="22.5" customHeight="1">
      <c r="A170" s="336"/>
      <c r="B170" s="333"/>
      <c r="C170" s="275"/>
      <c r="D170" s="276"/>
      <c r="E170" s="336"/>
    </row>
    <row r="171" spans="1:5" ht="22.5" customHeight="1">
      <c r="A171" s="336"/>
      <c r="B171" s="333"/>
      <c r="C171" s="275"/>
      <c r="D171" s="276"/>
      <c r="E171" s="336"/>
    </row>
    <row r="172" spans="1:5" ht="22.5" customHeight="1">
      <c r="A172" s="336"/>
      <c r="B172" s="333"/>
      <c r="C172" s="281"/>
      <c r="D172" s="276"/>
      <c r="E172" s="336"/>
    </row>
    <row r="173" spans="1:5" ht="22.5" customHeight="1">
      <c r="A173" s="337"/>
      <c r="B173" s="333"/>
      <c r="C173" s="281"/>
      <c r="D173" s="276"/>
      <c r="E173" s="337"/>
    </row>
    <row r="174" spans="1:5" ht="15.5">
      <c r="A174" s="334"/>
      <c r="B174" s="286"/>
      <c r="C174" s="285"/>
      <c r="D174" s="286"/>
      <c r="E174" s="286"/>
    </row>
    <row r="175" spans="1:5">
      <c r="A175" s="338" t="s">
        <v>537</v>
      </c>
      <c r="B175" s="339"/>
      <c r="C175" s="340"/>
      <c r="D175" s="250"/>
      <c r="E175" s="250"/>
    </row>
    <row r="176" spans="1:5">
      <c r="A176" s="338" t="s">
        <v>538</v>
      </c>
      <c r="B176" s="339"/>
      <c r="C176" s="340"/>
      <c r="D176" s="250"/>
      <c r="E176" s="250"/>
    </row>
    <row r="177" spans="1:5">
      <c r="A177" s="338" t="s">
        <v>539</v>
      </c>
      <c r="B177" s="339"/>
      <c r="C177" s="340"/>
      <c r="D177" s="250"/>
      <c r="E177" s="250"/>
    </row>
    <row r="178" spans="1:5">
      <c r="A178" s="338" t="s">
        <v>540</v>
      </c>
      <c r="B178" s="339"/>
      <c r="C178" s="340"/>
      <c r="D178" s="250"/>
      <c r="E178" s="250"/>
    </row>
    <row r="179" spans="1:5">
      <c r="A179" s="338" t="s">
        <v>541</v>
      </c>
    </row>
  </sheetData>
  <protectedRanges>
    <protectedRange sqref="C10:C111 C113:C114 C148:C151" name="Range1"/>
    <protectedRange sqref="C112" name="Range1_2"/>
    <protectedRange sqref="B6:C6" name="Range1_1"/>
    <protectedRange sqref="C169:C173 C117:C120 C122:C147 C152:C155 C157:C161" name="Range1_3"/>
    <protectedRange sqref="C156 C162:C168" name="Range1_1_1"/>
  </protectedRanges>
  <mergeCells count="97">
    <mergeCell ref="A169:A173"/>
    <mergeCell ref="E169:E173"/>
    <mergeCell ref="A156:B156"/>
    <mergeCell ref="D156:E156"/>
    <mergeCell ref="A157:A162"/>
    <mergeCell ref="E157:E162"/>
    <mergeCell ref="A164:A167"/>
    <mergeCell ref="E164:E167"/>
    <mergeCell ref="D145:D146"/>
    <mergeCell ref="B149:B150"/>
    <mergeCell ref="C149:C150"/>
    <mergeCell ref="D149:D150"/>
    <mergeCell ref="B153:B154"/>
    <mergeCell ref="C153:C154"/>
    <mergeCell ref="D153:D154"/>
    <mergeCell ref="A136:A155"/>
    <mergeCell ref="E136:E155"/>
    <mergeCell ref="B137:B138"/>
    <mergeCell ref="C137:C138"/>
    <mergeCell ref="D137:D138"/>
    <mergeCell ref="B141:B142"/>
    <mergeCell ref="C141:C142"/>
    <mergeCell ref="D141:D142"/>
    <mergeCell ref="B145:B146"/>
    <mergeCell ref="C145:C146"/>
    <mergeCell ref="A116:A125"/>
    <mergeCell ref="B116:D116"/>
    <mergeCell ref="E116:E125"/>
    <mergeCell ref="B121:D121"/>
    <mergeCell ref="A128:A133"/>
    <mergeCell ref="E128:E133"/>
    <mergeCell ref="B129:B130"/>
    <mergeCell ref="C129:C130"/>
    <mergeCell ref="D129:D130"/>
    <mergeCell ref="A109:B109"/>
    <mergeCell ref="D109:E109"/>
    <mergeCell ref="A110:A113"/>
    <mergeCell ref="E110:E113"/>
    <mergeCell ref="A115:B115"/>
    <mergeCell ref="D115:E115"/>
    <mergeCell ref="D98:D99"/>
    <mergeCell ref="B102:B103"/>
    <mergeCell ref="C102:C103"/>
    <mergeCell ref="D102:D103"/>
    <mergeCell ref="B106:B107"/>
    <mergeCell ref="C106:C107"/>
    <mergeCell ref="D106:D107"/>
    <mergeCell ref="A89:A108"/>
    <mergeCell ref="E89:E108"/>
    <mergeCell ref="B90:B91"/>
    <mergeCell ref="C90:C91"/>
    <mergeCell ref="D90:D91"/>
    <mergeCell ref="B94:B95"/>
    <mergeCell ref="C94:C95"/>
    <mergeCell ref="D94:D95"/>
    <mergeCell ref="B98:B99"/>
    <mergeCell ref="C98:C99"/>
    <mergeCell ref="A75:A80"/>
    <mergeCell ref="E75:E80"/>
    <mergeCell ref="B77:B78"/>
    <mergeCell ref="C77:C78"/>
    <mergeCell ref="D77:D78"/>
    <mergeCell ref="A82:A87"/>
    <mergeCell ref="E82:E87"/>
    <mergeCell ref="B84:B85"/>
    <mergeCell ref="C84:C85"/>
    <mergeCell ref="D84:D85"/>
    <mergeCell ref="A61:A66"/>
    <mergeCell ref="E61:E66"/>
    <mergeCell ref="B63:B64"/>
    <mergeCell ref="C63:C64"/>
    <mergeCell ref="D63:D64"/>
    <mergeCell ref="A68:A73"/>
    <mergeCell ref="E68:E73"/>
    <mergeCell ref="B70:B71"/>
    <mergeCell ref="C70:C71"/>
    <mergeCell ref="D70:D71"/>
    <mergeCell ref="A44:A55"/>
    <mergeCell ref="E44:E55"/>
    <mergeCell ref="B51:B52"/>
    <mergeCell ref="C51:C52"/>
    <mergeCell ref="D51:D52"/>
    <mergeCell ref="A57:A59"/>
    <mergeCell ref="E57:E59"/>
    <mergeCell ref="A10:A20"/>
    <mergeCell ref="E10:E20"/>
    <mergeCell ref="A22:A30"/>
    <mergeCell ref="E22:E30"/>
    <mergeCell ref="A32:A42"/>
    <mergeCell ref="E32:E42"/>
    <mergeCell ref="B2:D2"/>
    <mergeCell ref="B3:D3"/>
    <mergeCell ref="B6:C6"/>
    <mergeCell ref="A8:B8"/>
    <mergeCell ref="D8:E8"/>
    <mergeCell ref="A9:B9"/>
    <mergeCell ref="D9:E9"/>
  </mergeCells>
  <pageMargins left="0.75" right="0.75" top="0.4" bottom="0.25" header="0.3" footer="0.3"/>
  <pageSetup paperSize="9" scale="65" fitToHeight="0" orientation="portrait" verticalDpi="360" r:id="rId1"/>
  <rowBreaks count="1" manualBreakCount="1">
    <brk id="7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Project Cover Page </vt:lpstr>
      <vt:lpstr>Water Project Summary</vt:lpstr>
      <vt:lpstr>(A) Solar-Powered System</vt:lpstr>
      <vt:lpstr>(B) Const.Concrete GTank 100m3 </vt:lpstr>
      <vt:lpstr>(C) Pumping line. </vt:lpstr>
      <vt:lpstr>(D) Water network. </vt:lpstr>
      <vt:lpstr>(E)Const. Pumping Room</vt:lpstr>
      <vt:lpstr>(E) Rehab. of Tower Tank.</vt:lpstr>
      <vt:lpstr> Materials List</vt:lpstr>
      <vt:lpstr>' Materials List'!Print_Area</vt:lpstr>
      <vt:lpstr>'(A) Solar-Powered System'!Print_Area</vt:lpstr>
      <vt:lpstr>'(B) Const.Concrete GTank 100m3 '!Print_Area</vt:lpstr>
      <vt:lpstr>'(C) Pumping line. '!Print_Area</vt:lpstr>
      <vt:lpstr>'(D) Water network. '!Print_Area</vt:lpstr>
      <vt:lpstr>'(E) Rehab. of Tower Tank.'!Print_Area</vt:lpstr>
      <vt:lpstr>'(E)Const. Pumping Room'!Print_Area</vt:lpstr>
      <vt:lpstr>'Project Cover Page '!Print_Area</vt:lpstr>
      <vt:lpstr>'Water Project Summary'!Print_Area</vt:lpstr>
      <vt:lpstr>' Materials List'!Print_Titles</vt:lpstr>
      <vt:lpstr>'(A) Solar-Powered System'!Print_Titles</vt:lpstr>
      <vt:lpstr>'(B) Const.Concrete GTank 100m3 '!Print_Titles</vt:lpstr>
      <vt:lpstr>'(C) Pumping line. '!Print_Titles</vt:lpstr>
      <vt:lpstr>'(D) Water network. '!Print_Titles</vt:lpstr>
      <vt:lpstr>'(E) Rehab. of Tower Tank.'!Print_Titles</vt:lpstr>
      <vt:lpstr>'(E)Const. Pumping Room'!Print_Titles</vt:lpstr>
      <vt:lpstr>'Water Project Summary'!Print_Titles</vt:lpstr>
    </vt:vector>
  </TitlesOfParts>
  <Manager/>
  <Company>Samaritan's Purse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Saddam Qasim</dc:creator>
  <cp:keywords/>
  <dc:description/>
  <cp:lastModifiedBy>Ahmed, Jalal A</cp:lastModifiedBy>
  <cp:revision/>
  <cp:lastPrinted>2026-06-23T20:10:16Z</cp:lastPrinted>
  <dcterms:created xsi:type="dcterms:W3CDTF">2022-02-02T12:35:31Z</dcterms:created>
  <dcterms:modified xsi:type="dcterms:W3CDTF">2026-07-21T08:15:49Z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d53e756cdc1f49f1901b097aca9ceb87</vt:lpwstr>
  </property>
</Properties>
</file>