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date1904="1" filterPrivacy="1"/>
  <xr:revisionPtr revIDLastSave="932" documentId="13_ncr:1_{54536200-4F9C-485F-BD66-1CA0F4EC1D29}" xr6:coauthVersionLast="47" xr6:coauthVersionMax="47" xr10:uidLastSave="{9ABC37C5-55E6-45C7-92CE-992237F071AB}"/>
  <bookViews>
    <workbookView xWindow="-108" yWindow="-108" windowWidth="23256" windowHeight="12456" activeTab="1" xr2:uid="{00000000-000D-0000-FFFF-FFFF00000000}"/>
  </bookViews>
  <sheets>
    <sheet name="AlFawadea Well Solar pump Final" sheetId="21" r:id="rId1"/>
    <sheet name="Irrigation Network" sheetId="18" r:id="rId2"/>
  </sheets>
  <definedNames>
    <definedName name="_xlnm.Print_Area" localSheetId="0">'AlFawadea Well Solar pump Final'!$A$1:$F$83</definedName>
    <definedName name="_xlnm.Print_Area" localSheetId="1">'Irrigation Network'!$A$1:$G$44</definedName>
    <definedName name="_xlnm.Print_Titles" localSheetId="0">'AlFawadea Well Solar pump Final'!$1:$7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76" i="21" l="1"/>
  <c r="F74" i="21"/>
  <c r="F68" i="21" l="1"/>
  <c r="F65" i="21"/>
  <c r="F63" i="21"/>
  <c r="F61" i="21"/>
  <c r="F58" i="21"/>
  <c r="F55" i="21"/>
  <c r="F53" i="21"/>
  <c r="F50" i="21"/>
  <c r="F47" i="21"/>
  <c r="F44" i="21"/>
  <c r="F41" i="21"/>
  <c r="F38" i="21"/>
  <c r="F35" i="21"/>
  <c r="F32" i="21"/>
  <c r="F29" i="21"/>
  <c r="F26" i="21"/>
  <c r="F23" i="21"/>
  <c r="F20" i="21"/>
  <c r="F17" i="21"/>
  <c r="F26" i="18"/>
  <c r="F24" i="18"/>
  <c r="F23" i="18"/>
  <c r="F31" i="18"/>
  <c r="F22" i="18"/>
  <c r="F19" i="18"/>
  <c r="F18" i="18"/>
  <c r="F15" i="18"/>
  <c r="F14" i="18"/>
  <c r="F9" i="18"/>
  <c r="F70" i="21" l="1"/>
  <c r="F78" i="21" s="1"/>
  <c r="F36" i="18"/>
</calcChain>
</file>

<file path=xl/sharedStrings.xml><?xml version="1.0" encoding="utf-8"?>
<sst xmlns="http://schemas.openxmlformats.org/spreadsheetml/2006/main" count="184" uniqueCount="142">
  <si>
    <t>Unit</t>
  </si>
  <si>
    <t>Qty</t>
  </si>
  <si>
    <t>Operation the pump and test it for at least forty-eight hours and be received after ensuring its safety in general.</t>
  </si>
  <si>
    <t>#</t>
  </si>
  <si>
    <t>The contractor should visit the project site before starting the bid study to undertake reconnaisance study including understanding prevailaing circumstances (technical, social or otherwise) on the ground, that may affect the implementation work. The contractor should respect all the recommended engineering safety and security procedures for site workers (skilled and unskilled) including wearing safety gears (shoes, helmet, gloves, and phosphoric vest). The project site should be fenced off by phosphoric tape or appropriate fencing material as agreed upon by supervising engineer, and install warning signs</t>
  </si>
  <si>
    <t>على المقاول المتقدم للعطاءات زيارة موقع المشروع قبل البدء في دراسة العطاء ودراسة جميع الظروف المحيطة بالمشروع والمؤثرة على الاعمال  ويتحمل المقاول كامل المسؤلية .    
على المقاول الالتزام باجراءات الامن والسلامه والمتمثلة في توفير ادوات السلامه وتشمل (الجزمات السفتي والقبعات والكفوف والجاكت الفسفوري ) ويكون بالعدد الكافي لجميع العمال العاديين والماهره مع احاطة موقع العمل بشريط فسفوري ووضع علامات تحذيرية في الموقع  وسيتم ايقاف المقاول من العمل في حالة عدم التزامه باجراءات الامن والسلامه</t>
  </si>
  <si>
    <t>توريد وتركيب  وحدة ضخ متكاملة تعمل بالطاقة الشمسية تلائم المناطق الجبلية الحارة حيث تكون جميع مكوناتها مقاومة للصداء  واضافة   اكسسوار مصفاه للمياه (Stilling Tube ) لمنع دخول الشوائب للمضخة مع تركيب كتف تبريد للمضخة  بحسب المكونات والمواصفات التالية:</t>
  </si>
  <si>
    <t xml:space="preserve">NOTE: The work includes wages, transportation, installation labor cost, accomodation as well as any other cost needed to complete the work efficiently
ملاحظة: العمل يشمل أجور النقل والتركيب واجور سكن للعمال الموردين والمركبين وكل مايلزم لانها العمل من اسلاك زياده او أي شيء يتطلبه العمل </t>
  </si>
  <si>
    <t xml:space="preserve"> Submersible Pump:  مضخة غاطسة</t>
  </si>
  <si>
    <t>Electric submersible Motor:  محرك كهربائي غاطس</t>
  </si>
  <si>
    <t>Monocrystalline solar panels :   ألواح شمسية</t>
  </si>
  <si>
    <t>توريد وتركيب وتشغل واختبار جهاز انفرتر :‏SOLAR PUMPING INVERTER MPPT‏</t>
  </si>
  <si>
    <t xml:space="preserve">Protection and installation of panels and control panel:- حماية وتثبيت الالواح وطبلون التحكم </t>
  </si>
  <si>
    <t xml:space="preserve">Submersible electric feeding cable:- كيبل التغذية كهربائي غاطس </t>
  </si>
  <si>
    <t xml:space="preserve">COMBINR BOX:- وحدة تجميع الكابلات </t>
  </si>
  <si>
    <t xml:space="preserve">Earthing and lightning protection unit:وحدة تاريض وحماية من الصواعق  </t>
  </si>
  <si>
    <t>تشغيل المضخة وتجريبها لمده لاتقل عن ثمانية واربعون ساعة على الاقل ويتم استلامها بعد التأكد من سلامتها بشكل عام .</t>
  </si>
  <si>
    <t>Contractor name اسم المقاول :</t>
  </si>
  <si>
    <t>Adress : العنوان</t>
  </si>
  <si>
    <t>Signature التوقيع:</t>
  </si>
  <si>
    <t>Phone number: رقم التلفون</t>
  </si>
  <si>
    <t>Date التاريخ:</t>
  </si>
  <si>
    <t>Supply and installation of completed solar system pumping unit suitable for the hot mountains areas, and all components should be rustproof. Including Filter to prevent dirt from entering the pump: Note: The work includes wages, transportation, installation labor cost,  as well as any other cost needed to complete the work efficiently.</t>
  </si>
  <si>
    <t>عدد</t>
  </si>
  <si>
    <t xml:space="preserve">Cable connection between the panels and accessories::- كابلات التوصيل بين الالواح وملحقاتها </t>
  </si>
  <si>
    <t xml:space="preserve">High pressure Plastic Pipes (UPVC olumn Pipes - Super Heavy) :  انابيب بلاستك ضغط عالي     </t>
  </si>
  <si>
    <t>كابلات التوصيل بين الالواح وملحقاتها :
كيبل توصيل مجموعة الألواح الى صناديق التجميع توريد وتركيب كيبل نحاس تيار مستمر ‏DC‏ خاص بالطاقة ‏الشمسية بلد المنشأ أوروبي او ما يكافئها مواصفات ‏TUV &amp; UL‏ أو ما يكافئها موجب + سالبDouble Insulated ‎PVC cu Cable‏ ولا تقل عن فولتية 1500 فولت وعلى أن يكون داخل مواسير بلاستيكية ‏PVC‏ خاصة بالتمديدات ‏الكهربائية قطر 1.5 بوصة للحفاظ عليه من الأشعة والماء حيث يتم تمديد الكابلات للتيار المستمر داخلها بين المجموعات للألواح إلى ‏الصناديق مناسبة الأقطار مع الملحقات اللازمة من أكواع وتوصيلات والحفر لها ودفنها في الأرض بعمق لا يقل عن 50 سم وقطر الكيبل 10 ميليمتر مربع . والسعر يشمل النقل والتركيب وجميع ما يلزم لإنجاز البند وبحسب ‏المواصفات وتوجيهات المهندس المشرف .‏</t>
  </si>
  <si>
    <t>Cables connection between the panels with accessories:
Supply of assorted cables for collection boxes including supplying and installing a DC solar cables for solar energy Country of origin European or equivalent TUV &amp; UL specifications or equivalent. Positive + Negative Double Insulated PVC cu Cable and not less than the voltage of 1500 volts and to be inside the PVC pipes 1.5-inch for electrical installations to keep it from the sun and water as the cables are extended to the DC current between the groups of the panels to the boxes suitable diameters. Supply to include all fittings and accessories required as well as tools. Works shall include drilling and burying cables by 50cm under the ground for cables.  Note: All works should be done according to specifications provided or as instructed by the supervising engineer.</t>
  </si>
  <si>
    <t>Supply materials and installation of dynamic float valve with pressure sensor  to operate and close pumping the water depending on the level of water in the tank including the cables and steel box for pressure sensor.Note: All works should be done according to specifications provided or as instructed by the supervising engineer.</t>
  </si>
  <si>
    <t>Lump sum</t>
  </si>
  <si>
    <t>مقطوعية</t>
  </si>
  <si>
    <t>ML</t>
  </si>
  <si>
    <t>م.ط</t>
  </si>
  <si>
    <t>توريد وتركيب صندوق التجميع الرئيسي للتيار المستمر ‏DC‏ والمنتج من الصناديق الفرعية المرتبطة على التوازي ‏طبقا للمواصفات وتعليمات المهندس المشرف ويحتوي على المواصفات التالية : ‏درجة العازلية والحماية لا تقل عن 65 ‏IP‏ . من الصاج المعزول بطبقة ايبوكسي مجهزة بالقواطع والفيوزات ‏والدايودات لحماية المجموعات من ارتفاع الأمبيرية والتيارات الردية , نظام الفولتية في الحد المسموح له 1000 ‏volte‏ , درجة تحمل الأمبيرية لا تقل عن 60 أمبير ومجهزة بالقواطع والحماية من ارتفاع الأمبيرية والتيارات ‏الردية , مزودة بنظام حماية من الصواعق ‏SPD‏ و تأرض خاص مع قواطع رئيسية للقطبين ، مصنعة من مادة ‏مقاومة للظروف البيئية والإشعاعات الشمسية ومزودة بمغلقة محكمة وعليها لاصق الأمان من المخاطر ، ويجب أن ‏تكون التوصيلات من النحاس النقي . والسعر يشمل النقل والتركيب وجميع ما يلزم لإنجاز البند وبحسب المواصفات ‏وتوجيهات المهندس المشرف .‏</t>
  </si>
  <si>
    <t>Supply and installation of the main DC assembly box produced from related sub-boxes in parallel in accordance with the specifications and instructions of the supervising engineer and contains the following specifications: the degree of insulation and protection should not be less than 65 IP of iron sheet isolated by epoxy layer equipped with circuit breakers, fuses and diodes to protect groups from the rise of amperes and currents, system voltages in the permissible limit of 1000 volts. The degree of bearing amperage of not less than 60 amps and equipped with breakers and protection from high amperes and currents currents. The system should be equipped with a protection system SPD lightning arrester and special grounding with main poles cutters, made of environmental and solar radiation resistant material and equipped with a tight seal and marked safety adhesive, and the connections must be of pure copper. The price includes transportation and installation to completion and testing. Note: All works should be done according to specifications provided or as instructed by the supervising engineer.</t>
  </si>
  <si>
    <t>No</t>
  </si>
  <si>
    <t xml:space="preserve">Supply and installation of high pressure plastic pipes (UPVC olumn Pipes - Super Heavy), which sholud installing complete with all assorted fittings and accessories with  the following specifications : 
- Diameter:  2 inch 
- Pipe length : 3 M
Note: All works should be implemented according to the spscifications provide or as instructed by the supervising engineer.                                                                                                                                                                                </t>
  </si>
  <si>
    <t>External lighting:
Supply and installation of external lighting. The lamp capacity must not be less than 60 watts, of the built-in type, the intensity of illumination is not less than 100 lumen / watt, the number of operating hours is not less than 30,000. Color temperature 3000K - 5000K, protection degree not less than IP65, operating temperature: more than 60 degrees, solar panel and battery The capacity of the panel and battery must be able to operate the lamp for more than 12 hours at least, battery type: lithium, and it must be installed On an arm with a length of not less than 120 cm of galvanized iron and all that is needed to install the lighting, the lamp must be installed on the poles of the protection net and at a height of 2 meters above the grille.</t>
  </si>
  <si>
    <t xml:space="preserve">انارة خارجية :
توريد وتركيب انارة خارجية ويجب ان لا تقل قدرة اللمبة عن 60 وات من النوع المدمج ، شدة الإضاءة لا تقل عن 100 ليومن/وات ،عدد ساعات التشغيل  لاتقل عن 30000 . درجة حرارة اللون 3000K – 5000K ، درجة الحماية  لا تقل عن IP65 ، درجة حرارة التشغيل : اكثر من 60 درجة ، اللوح الشمسي والبطارية يجب ان تكون قدرة اللوح والبطارية قادرة على تشغيل اللمبة لاكثر من 12 ساعة على الاقل ، نوع البطارية : ليثثيوم ، وتكون مثبتة على ذراع بطول لا يقل عن 120 سم من الحديد المجلفن وكل مايلزم لتثبيت الانارة ، يجب تثبيت اللمبة على الاعمدة الخاصة بشبك الحماية وبارتفاع 2 متر فوق الشبك .اضافة طبقة من الكري لا تقل سماكتها عن 10سم لكل المساحه , ويشمل العمل توفير كل مايلزم لتنفيذ العمل بالشكل المطلوب بحسب والمواصفات واصول الصنعة وتعليمات المهندس المشرف </t>
  </si>
  <si>
    <t>توريد وتركيب واختبار وتشغيل نظام التأريض الحماية من الصواعق للمنظومة الشمسية (3 مجموعات ) , بما في ‏ذلك الكابلات و ‏Bus - bars‏ و الخوص وجميع الإكسسوارات المطلوبة . ‏
‏- واقية الصواعق ( ‏lightning arrester‏ ) يجب أن تكون من النحاس . ‏
‏- يجب ألا تزيد مقاومة التأريض عن 5 أوم ‏
‏- تركيب التأريض يجب ان يكون وفقا لأنظمة 7671 ‏IEE ‎،‎ BS‏ ‏
‏- يجب ان تكون جميع المواد الموصلة من النحاس . ‏
‏- سيخ التأريض لا يقل عن ( 16 مم * 1.2 متر من النحاس السعر ‏يشمل التركيب والتثبيت الجيد وجميع ما يلزم لإنجاز البند بحسب المواصفات وتعليمات المهندس المشرف ‏</t>
  </si>
  <si>
    <t xml:space="preserve">Supply, installation, testing and operation of the grounding system for lightning protection of the solar system ( 3 groups) , including cables and all required accessories. All works according should be according to the following specifications:
Lightning arrester must be copper. 
Grounding resistance should not exceed 5 ohms
Grounding installation must be in accordance with IEE 7671, BS regulations
All conductive materials shall be copper.
Grounding skewer should not be less than (16mm*1.2m) from copper. The price includes installation to full completion. Note: All works should be implemented according to the spscifications provide or as instructed by the supervising engineer. </t>
  </si>
  <si>
    <t>NO</t>
  </si>
  <si>
    <r>
      <t>Supply and installation of(AC)  electric feeding cable with the following specifications :
- Voltage: 380/415 volts, 50 Hz/three-phase.
- Waterproof
- flexible , insulator multiplier and suitable for pump, AC
- Size:  3x4 mm</t>
    </r>
    <r>
      <rPr>
        <vertAlign val="superscript"/>
        <sz val="10"/>
        <rFont val="Arial"/>
        <family val="2"/>
      </rPr>
      <t xml:space="preserve">2 </t>
    </r>
    <r>
      <rPr>
        <sz val="10"/>
        <rFont val="Arial"/>
        <family val="2"/>
      </rPr>
      <t xml:space="preserve">      
Note: All works should be implemented according to the spscifications provide or as instructed by the supervising engineer. </t>
    </r>
  </si>
  <si>
    <t>توريد وتركيب كيبل كهربائي غاطس للتغذية (AC)بالمواصفات التالية :-
- الجهد الكهربائي : 380/ 415 فولت 50 هرتز / ثلاثي الأطوار.
- مقاوم للماء (Waterproof )
- مرن ومضاعف العازلية ومناسب للمضخة 
 المقاس:- 3×4 مم2  
وطبقاً للمواصفات وبحسب تعليمات المهندس المشرف.</t>
  </si>
  <si>
    <t>توريد وتركيب عوامة ديناميكية مع حساس ضغط لتشغيل وغلق ضخ المياه اعتماداً على منسوب الماء داخل الخزان لحماية وحدة الضخ من التلف مع الكيبلات وصندوق حماية حديدي لحساس الضغط وكل مايلزم لتركيب وحده التحكم في اغلاق وضخ المياه اتوماتيكياً وففا للمواصفات وتعليمات المهندس المشرف.</t>
  </si>
  <si>
    <t>Notes:
- The potential contractor is expected to visit the site and get clarity on what is expected with this construction works before completing the BOQ
- All materials to be installed on site need to be supervised, checked and verified by WASH  engineer before implementation; especially, the contractor needs to obtain written approval from the WASH  engineer.</t>
  </si>
  <si>
    <t xml:space="preserve"> التاريخ /                                                                      Date</t>
  </si>
  <si>
    <t xml:space="preserve"> اسم المقاول /                                                                           Contractor name                           العنوان /                                                                       Adress       </t>
  </si>
  <si>
    <t xml:space="preserve"> التوقيع /                                                                                               Signature                             رقم التلفون /                                                               Phone number</t>
  </si>
  <si>
    <t xml:space="preserve">توريد وتركيب محرك غاطس  بالمواصفات التالية:- 
- كفاءة المحرك الغاطس : لا تقل عن 80%                              
 - الغلاف الخارجي للمحرك : حديد صلب AISI 304
 - درجة العازلية للملفات :  در جة.( F) أو درجة (Y)
 -  نوعية العزل : PE2 /PVC مزود بجهاز استشعار للفصل عند  ارتفاع درجة الحرارة .
 - درجة الحماية :  IP68
 - التوصيل بين المحرك والمضخة وفق (NEMA standard)
- قدرة المحرك الغاطس = 1.25 × قدرة المضخة                                                                                                                                                               </t>
  </si>
  <si>
    <t>ألواح شمسية:
توريد وتركيب ألواح شمسية ( Class A) وبقدرة اجمالية لاتقل عن (قدرة المحرك الغاطس ×1.7) وات ويجب ان لا تقل قدرة اللوح الواحد عن (540) وات تحت ظروف الفحص المعيارية STC، مونو كريستال او ما يطابقه، مرتبة بالتوالي والتوازي للحصول على الطاقة الكهربائية المطلوبة،  ذات كفاه عالية ونوعية ممتازة ومن شركه معتمده يجب ان تكون الالواح مصنوعه من اجود انواع الخلايا الشمسيه وذات اكبر عمر افتراضي وتكون مناسبه للمناطق الجبلية، ويجب ان تكون الالواح مصنعه من السليكون المتبلور متعدد الخلايا او وحيد الخلايا، وبالمواصفات التالية:
 1- تصميم ﺑﺤﺴﺐ المواصفات العالميه IEC 61215 او مايعادلها .
2- أن تكون ﻗﺪ اجتازت ﻓﺤﺺ الامان IEC61730 الجزئين الأول والثاني او مايعادلهما بنجاح.
 3-  نوعية الالواح ﻣﻦ النوع   Application Class A  ، خاليه من العيوب المصنعيه.
 4-  اﻻطﺎر الخارجي للالواح ﻣﻦ الالمنيوم ويتحمل اجهاد لايقل عن 5400  بأسكال .  
5- الكفائه الدنيا للألواح الشمسية ﯾﺠﺐ أﻻ ﺗﻘﻞ ﻋن 17%، وتتحمل فولتيه 1000 فولت.
6 - ﺿﻤﺎﻧﺔ ﺟﻮده الالواح  الشمسية ﻻ ﺗﻘﻞ ﻋﻦ 20 سنة
7-تتحمل درجة حرارة من  40 الى 85 درجة مئوية  ، ومعامل الملأ (Fill Factor) لا يقل عن 70%.
8- إطار لوح شمسي يجب أن يجهز بصندوق ذو حماية IP68  ،قابل للفتح لوصل واستبدال الكابلات عند اللزوم ومنه يؤخذ مخرج اللوح الضوئي. ويحتوي على  فيوازات الحماية من الشورت الكهربائي والتيار العكسي 
9- سنة تصنيع الألواح الشمسية تكون من سنة 2020 ومابعد
10- ﻛﻞ ﻟﻮح ﺷﻤﺴﻲ ﯾﺠﺐ أن ﯾﺤﻤﻞ المعلومات التاليه : -
(إﺳﻢ الشركة المصنعة - اﻟﺮﻗﻢ اﻟﺘﺴﻠﺴﻠﻲ ﻟﻠﻮح ورﻗﻢ موديله - شهر وﺳﻨﺔ اﻟﺼﻨﻊ - الواتيه القصوى (Peak Wattage )-التيار اﻷﻋﻈﻤﻲ والجهد اﻷﻋﻈﻤﻲ وﻣﻌﺎﻣﻞ الملئ (Vmax ,Imax ,PP) -بلد المنشا ) 
 و جميع ما يلزم لإنجاز البند بحسب المواصفات الفنية المرفقة ‏وتعليمات المهندس ‏المشرف.</t>
  </si>
  <si>
    <t xml:space="preserve">Supply and installation of electric submersible Motor, with the following specifications :
- Submersible motor efficiency: not less than 80%
- Motor outer shell: iron AISI 304
-Isolation of files: degree (F) or degree (Y) 
- Isolation type : PE2/PVC with equipped with a separation sensor at high temperature .
- Protection degree: IP68
- Connection between motor and pump according to (NEMA standard).  
-  Submersible motor power=1.25 × pump power                                                                                                     </t>
  </si>
  <si>
    <t>Monocrystalline solar panels : 
Supply and installation of solar panels (Class A) with a total capacity of not less than (Submersible motor power * 1.7) Watt, should the power of a single panel under STC standard test conditions should be not less than (540) watts, monocrystal or equivalent, arranged in series and parallel to obtain the required electrical energy, with high efficiency and excellent quality, and from an approved company. The panels should be made of the finest types of cells the solar panels have the largest life span and are suitable for mountainous areas, and the panels should be made of poly or mono crystalline silicon, and with the following specifications:
1- Manufactured according to the international specifications IEC 61215 or equivalent.
2-Should passed safety test IEC61730 two part (first &amp; second) successfully or the same. 
3- Type of panels of type Application Class A, free from manufacturing defects.
4- The outer frame made from Anodized aluminum alloy and shall affords stress not less than 5400PA. 
5- High efficiency not less than 17% under STC, and its voltage should be 1000 volts. 
6- Warranty of panels quality shall not less than 20 year. 
7- It withstands a temperature of 40 to 85 degrees Celsius, and the fill factor is not less than 70%.
8- The frame of the solar panel must be equipped with a box with protection IP68, which can be opened to connect and replace the cables when necessary, from which the output of the photovoltaic panel is taken. It contains fuses to protect against electric shorts and reverse current
9- The year of manufacturing the panels is from the year 2020 and beyond
10- Each solar panel shall content information as follows:
(Name of the manufacturer, Serial number and model, Month and year manufacturing, Peak Wattage, Maximum Ampere, Voltage and Fill factor (Vmax, Imax, FF), Country of Origin)          
Note: All works should be done according to the specifications provided or as instructed by the supervising engineer.
Supply and installation of solar panels (Class A) with a total capacity of not less than (1800) Watt, should it ensures that the pumping system operates well and the power of a single panel under STC standard test conditions should be not less than (360) watts, monocrystal or equivalent, arranged in series and parallel to obtain the required electrical energy, with high efficiency and excellent quality, and from an approved company. The panels should be made of the finest types of cells the solar panels have the largest life span and are suitable for mountainous areas, and the panels should be made of poly or mono crystalline silicon, and with the following specifications:</t>
  </si>
  <si>
    <t xml:space="preserve">توريد وتركيب جهاز التحويل (الانفرتر) من الالواح الى المضخة:
بالعدد : توريد وتركيب وفحص وتشغيل منظم ومحول من النوع ( MPPT) مدمج و ملائم للعمل مع نوعي التيار DC/AC  ذو كفاءة عالية لا تقل عن 95 % والسعر يشمل جميع ما يلزم لتنفيذ البند وبحسب المواصفات التالية:
•  قدرة المحول = (قدرة المحرك الغاطس  1.7X ) .
• الانطفاء والتشغيل فيه تدريجي 
• يعمل على نظام فولتيه DC لا يقل عن 800 فولت 
• يعمل على نظام فولتية  الداخل 420 – VDC 720 
• يعمل على نظام فولتية  الخارجة  VAC 380-460
• ويجب ان يحتوي الانفرتر على الحمايات التاليه: 
• ان يحتوي على نظام تبريد ذاتي ذو كفائه عالية ودرجة حماية لا تقل عن  IP 54 و وتحمل درجة حرارة من -10  الي +50 درجة مئوية ورطوبة تصل الى  95 % .
• الفصل عند الدوران الجاف بدون استخدام كابل الكترود خارجي
• حماية ضد عكس الفازات، فقدان احد الفازات، الفولتية المرتفعة، الفولتية المنخفضة، التماس كهربائي، فقدان العازلية, الحمل الزائد, التيار العالي </t>
  </si>
  <si>
    <t>Supply and installation of the inverter from the panels to the pump:
by number: Supply, installation, inspection and operation of transformer type (MPPT) integrated and suitable to work with both types of current DC / AC , be of high efficiency, not less than 95%. and the price includes all that is needed to implement the item and according to the following specifications:
• INVERTER power = (Submersible motor power * 1.7)   
• Turning off and on gradually
• Works on a DC voltage system of not less than 800 volts
• Works on the internal voltage system 420 - VDC 720
• Works on the VAC 380-460 . output voltage system
• The inverter must have the following protections:
• It should contain a highly efficient self-cooling system, a protection degree not less than IP 54, a temperature range from -10 to +50 degrees Celsius, and a humidity of up to 95%.
• Separation when spinning dry without the use of an external electrode cable
• Protection against reverse phase, loss of phase, high voltage, low voltage, short circuit, dielectric loss, overload, high current</t>
  </si>
  <si>
    <t>اسم الصنف أو البند
Item and describtion</t>
  </si>
  <si>
    <t>الوحدة
القياس</t>
  </si>
  <si>
    <t>الكمية</t>
  </si>
  <si>
    <t>التكلفة التقديرية
Estimated Cost</t>
  </si>
  <si>
    <t>سعر الوحدة</t>
  </si>
  <si>
    <t>إجمالي التكلفة</t>
  </si>
  <si>
    <t>Unit cost in $</t>
  </si>
  <si>
    <t>Total cost in $</t>
  </si>
  <si>
    <t>سياج الحماية لمنظومة الطاقة الشمسية:- 
توريد وتركيب سياج حمايه للالواح الشمسية (حول محيط قواعد الالواح  بطول 20 م.ط ) وملحقاتها، من خلال بناء كرسي  من أحجار المنطقة بالمؤنة الاسمنتية والتكحيل واللون بارتفاع 50 سم وسماكة 40 سم ثم عمل سياج من الشبك المغلف بمادة البلاستيك بحيث لاتزيد فتحة الشبك عن 3.5*3.5 سم بطول مناسب وعمل سيخ حديد قطر (8ملم) بين كل ماسورتين في أعلى الشبك واسفلة لتثبيتة  بحيث يكون ارتفاع الشبك 2 متر من على مستوى الارض مع عمل اعمدة من الانابيب الحديد المجلفن قطر 2 هنش بطول 2.5 متر من على مستوى الارض 50سم تحت الارض و2متر بارتفاع الشبك فوق سطح الارض وطلائها بطلاء عازل للصداء ثلاثة اوجة وباللون المناسب طبقتين وعلى ان تكون المسافه بين الاعمده 2 متر والقيام بتثبيت الاعمدة بخرسانة عادية ابعاد 40*40*40 سم مع اضافة طبقة من الخرسانة تحت الشبك لتثبيته 20 * 20 سم  مع عمل باب  2*2 متر من نفس نوع الشبك والاطار والقواطع شلمان مقاس مناسب للبوابه ذو درفتين مثبت على اعمده من الحديد المجلفن قطر 3 انش وعمل مواسير حديد مجلفن ضغط متوسط قطر(1.5هنش) على شكل حرف اكس للبوابة  والسعر شامل المفصلات والقفل, وتسوية الموقع وبما يضمن تصريف آمن للمياه من حول الخزان , ويشمل العمل تركيب صاج حديد  مفاس (40×20 ) سم عليه شعار المنظمة والمانح  يركب على الجهات الأربعة توفير كل مايلزم لتنفيذ العمل بالشكل المطلوب بحسب والمواصفات واصول الصنعة وتعليمات المهندس المشرف .</t>
  </si>
  <si>
    <t>Protection fence for the solar energy system:-
Supply and installation of a protection fence for the solar panels ( Around the perimeter of the panels with a length of 20 metres) and their accessories, by building a chair from the stones of the area with cement, liner and color, at a height of 50 cm and a thickness of 40 cm, then making a fence of mesh coated with plastic so that the mesh opening does not exceed 3.5* 3.5 cm of appropriate length and an iron skewer with a diameter of 8 mm made between each two pipes at the top and bottom of the net to stabilize it so that the height of the net is 2 meters from ground level, with columns made of galvanized iron pipes 2 inches in diameter and 2.5 meters long from ground level, 50 cm below the ground and 2 meters The height of the mesh above the surface of the ground and its coating with three layers of rust-proof paint, in the appropriate color, in two layers, and the distance between the columns should be 2 metres, and the columns should be fixed with regular concrete, dimensions 40*40*40 cm, with the addition of a layer of concrete under the mesh to stabilize it, 20*20 cm, with the making of a 2-door. * 2 meters of the same type of grille, frame and partitions, Shalman, a suitable size for the two-leaf gate, fixed on poles of galvanized iron, 3 inches in diameter, and medium pressure galvanized iron pipes (1.5 inches in diameter) made in the shape of the letter X for the gate. The price includes the hinges and lock, and leveling the site to ensure drainage. It is safe for the water around the tank. The work includes installing a flat iron sheet (40 x 20 cm) with the organization’s logo on it, and the donor installs it on the four sides, providing everything necessary to carry out the work in the required manner according to the specifications, principles of workmanship, and the instructions of the supervising engineer.</t>
  </si>
  <si>
    <t xml:space="preserve">توريد وتركيب انابيب بلاستك ضغط عالي  35 Kg-cm، مع جميع القطع والأكسسوارات  اللازمة للتركيب والتعليق وبالمواصفات التالية :- 
- قطر  2 هنش 
- طول  3 م     
وطبقاً للمواصفات وبحسب تعليمات المهندس المشرف.                                                                 </t>
  </si>
  <si>
    <t>حماية وتثبيت الهياكل الحاملة للالواح:
توريد وتركيب وعمل الحماية اللازمة لتثبيت وحفظ  وحماية الالواح  من السرقة (غير قابل للفك ) وتوجيه الألواح بالزاوية بالمناسبة بحيث لاتقل عن 15 درجة، والسعر يشمل عمل هياكل معدنية مثبت بشكل جيد على مساحة  (4×6) م  لحمل الالواح الشمسية  وبأرتفاع للعمدان الرئيسية يتراوح مابين (0.6 الي  1.20) متر بحسب زاوية التوجية، وذات قدرة تحمل كافية للالواح وتتحمل سرعة رياح لاتقل عن 70 كم/س، بحيث ان تتكون كل مجموعه من الاتي: 
-قواعد من الخرسانة المسلحة وبأبعاد (60*60*60) سم،  وبتسليح (4 قطر 16مم) بكل اتجاه وبنسبة خلط 3:2:1، مع 4 مسامير تثبيت انكور بلت قطر 16 ملم، مع الحفر اسفل القاعده  وعمل طبقة من الجعم والخرسانة العادية 20 سم اسفل القواعد المسلحة.
- القوائم المعدنية الرئيسية الحاملة للهياكل (مرابيع خاوي) مقاس (40 مم×80مم ×1.25 مم)(عرض*عمق*سماكة)، تثبت على قواعد خرسانية مسلحة  اربعة مسامير تثبيت وبأرتفاع يتراوح مابين (0.4 الي  0.6) متر.
- مدادات حاملة للالوح (مرابيع خاوي) مقاس (40 مم×80مم ×1.25 مم)(عرض*عمق*سماكة)، تثبت على القوائم الرئسيية بشكل كابولى ومستمر لاستيعاب عدد الألواح بالمجموعة .
- تثبت الالواح بواسطة شلمانات زاوية 1.5 بوصة (35*35)سم، وبسماكة 2.5 ملم، يتم لحامها على المرابيع بعمل قفل نهاية الألواح  بقطع حديد شلمان زاوية بطول 10سم لايقل عن 4 قطع لكل لوح في الاتجاه الطويل وكذلك في النهايات الخارجية للاتجاه القصير للمجموعة مع استخدام مسامير كبس غير قابلة للفك لتأمين اللألواح من السرقة مع التثبيت الجيد لجميع الألواح.
- يتم ترك فراغات كل 5 سم بين الالواح في الاتجاهين، مع إزالة آثار اللحام وطلاء الهياكل الحاملة والطلاء ضد الصدأ وجهين و وجهين بطلاء مقاوم للرطوبة نوعية ممتازة وطبقاً للمواصفات وبحسب تعليمات المهندس المشرف.</t>
  </si>
  <si>
    <t>Firstly : Solar energy system                                                                                                                                                   أولاً: منظومة الطاقة الشمسية</t>
  </si>
  <si>
    <t>Protection and fixing of the panels' supporting structures:
Supply, installation and work on the necessary protection to fix, preserve and protect the panels from theft (non-detachable) and direct the panels at an appropriate angle of not less than 15 degrees. The price includes the work of well-fixed metal structures on an area of ​​(4 x 6) m to carry the solar panels and with a height for the main columns ranging between (0.6 to 1.20) m according to the direction angle, and with sufficient load-bearing capacity for the panels and can withstand wind speeds of not less than 70 km/h, so that each group consists of the following:
- Reinforced concrete foundations with dimensions of (60*60*60) cm, with (4 16 mm diameter) reinforcement in each direction and a mixing ratio of 3:2:1, with 4 anchor bolts with a diameter of 16 mm, with drilling under the foundation and making a layer of aggregate and normal concrete 20 cm below the reinforced foundations. - The main metal columns carrying the structures (hollow squares) measuring (40 mm x 80 mm x 1.25 mm) (width * depth * thickness), fixed on reinforced concrete foundations with four fixing bolts and a height ranging between (0.4 to 0.6) meters.
- Panel support supports (hollow squares) measuring (40 mm x 80 mm x 1.25 mm) (width x depth x thickness), fixed to the main posts in a continuous cantilevered manner to accommodate the number of panels in the group.
- The panels are fixed with 1.5 inch (35*35) cm angle bolts, 2.5 mm thick, welded to the squares by locking the end of the panels with 10 cm long angle bolts, no less than 4 pieces for each panel in the long direction as well as at the outer ends of the short direction of the group, using non-removable pressing screws to secure the panels from theft, with good fixing of all panels.
- Spaces are left every 5 cm between the panels in both directions, with the removal of welding traces and painting of the load-bearing structures and anti-rust paint on two sides and two sides with excellent quality moisture-resistant paint according to the specifications and according to the instructions of the supervising engineer.</t>
  </si>
  <si>
    <t xml:space="preserve">1.5 inch diameter low pressure polyethylene plastic pipes  :-انابيب بلاستك بولي ايثلين ضغط منخفض  قطر 1.5 بوصه    </t>
  </si>
  <si>
    <t xml:space="preserve">توريد وتركيب انابيب بلاستك بولي ايثلين ضغط منخفض  قطر 1.5 بوصة لتغليف كيبل التغذية وكيبل الحساس من موقع الالواح الشمسية الي داخل  (حوض البئر) وويشمل البند اعمال الحفر الصخري بعمق لا يقل عن 20 سم ثم عمل طبقة من الخرسانة العادية بسماكة لا تقل عن 5سم  وبعمق حفر ترابي لايقل عن 50 سم على طول المسار الذي يحدده المهندس المشرف و ويشمل البند الردم ونقل مخلفات الحفر الزائدة وانهاء العمل بحسب المواصفات و تعليمات المهندس المشرف.                                                                                                                          </t>
  </si>
  <si>
    <t>Supply and installation of low pressure polyethylene plastic pipes with a diameter of 1.5 inches to cover the feed cable and the sensor cable from the location of the solar panels to the inside of the  (well basin). The item includes rock excavation work to a depth of not less than 20 cm, then making a layer of regular concrete with a thickness of not less than 5 cm and a depth of earth excavation of not less than 50 cm along the path determined by the supervising engineer. The item includes backfilling and transferring excess excavation waste and completing the work according to the specifications and instructions of the supervising engineer.</t>
  </si>
  <si>
    <t xml:space="preserve">توريد وتركيب خبطة من الكتان تربط بها غاطس المضخة في البئر  بطول 30 متر يربط مرتين </t>
  </si>
  <si>
    <t>ملاحظات:
- من المتوقع أن يقوم المقاول المحتمل بزيارة الموقع وأن يقوم بالتأكد من القياسات والتعرف بوضوح على ما هو متوقع مع أعمال الإنشاء هذه قبل إكمال جداول الكميات.
- جميع المواد التي سيتم تركيبها في الموقع تحتاج إلى إشراف، فحص وتحقق من قبل مهندس المنظمة قبل التنفيذ وبصفة خاصة، يحتاج المقاول للحصول على موافقة خطية من مهندس المنظمة.</t>
  </si>
  <si>
    <t>Construction of a drinking trough for livestock with an area of ​​2 meters * 1 meter surrounded by a stone wall with a height of 60 cm, 40 cm below the soil surface and 20 cm above the ground. The work includes foundation, digging, plastering, and installation of a 2-inch drain valve and a 1/2-inch tap. The item includes everything necessary to complete the work according to the specifications and instructions of the supervising engineer.</t>
  </si>
  <si>
    <t xml:space="preserve"> بناء حوض شرب للماشية بمساحة 2متر * 1 متر محاط بجدار حجر بارتفاع 60سم , 40 سم تحت سطح التربة و 20 سم فوق الارض , العمل يشمل تأسيس وحفر وتلابيس وتركيب محبش للتصريف 2 انش وحنفية 1/2 انش . 
والبند يشمل كل ما يلزم لانهاء العمل بحسب المواصفات وتعليمات المهندس المشرف</t>
  </si>
  <si>
    <t>YEM 1730 Pharus Project Strengthening resilience of rural communities through Farmer Managed Natural Regeneration (FMNR)  in Taiz, Yemen.</t>
  </si>
  <si>
    <t>تعزيز قدرة المجتمعات الريفية على الصمود من خلال التجديد الطبيعي الذي يديره المزارعون  في تعز، اليمن</t>
  </si>
  <si>
    <t>Item No.</t>
  </si>
  <si>
    <t>Description of work                التوصيف</t>
  </si>
  <si>
    <t>Unit
الوحدة</t>
  </si>
  <si>
    <t>Quantity
الكمية</t>
  </si>
  <si>
    <t>Unit cost
سعر الوحدة
$</t>
  </si>
  <si>
    <t>Total cost
اجمالي التكلفة للبند
$</t>
  </si>
  <si>
    <t>Remark</t>
  </si>
  <si>
    <t>PVC Pipe Protection with Concrete:
Normal concrete is provided and poured to protect PVC pipes, by creating concrete cubes with dimensions of 40 x 40 x 40 cm.
One cube is placed for every 5 meters of the pipe path, with a total of 64 cubes to cover the required distance.
The concrete shall have a resistance of 250 kg/cm² (mixing ratio 1:1:2), using "National" Portland cement or equivalent in quality.
The work includes all necessary materials and labor, including formwork and installation works (using a mechanical vibrator to ensure good compaction), and irrigation treatment to ensure proper hardening of the concrete.
The work also includes painting the concrete cubes after hardening, and implementing all necessary works and finishes to complete the work completely, in accordance with the drawings, technical specifications and instructions of the supervising engineer.</t>
  </si>
  <si>
    <t>حماية أنابيب PVC بالخرسانة:
يتم توفير وصب خرسانة عادية لحماية أنابيب PVC، وذلك بإنشاء مكعبات خرسانية بأبعاد 40 × 40 × 40 سم.
  يتم وضع مكعب واحد لكل 5 أمتار من مسار الأنبوب، وبإجمالي 64 مكعبًا لتغطية المسافة المطلوبة.  
تكون الخرسانة بمقاومة 250 كجم/سم² (نسبة الخلط 1:1:2)، باستخدام أسمنت بورتلاند "الوطنية" أوما يعادله من حيث الجودة. 
ويشمل العمل جميع المواد والعمالة اللازمة،بما في ذلك أعمال الشدات والتركيب (باستخدام هزاز ميكانيكي لضمان الدمك الجيد)، والمعالجة بالري لضمان تصلب الخرسانة بشكل سليم.  
 كما يشمل العمل أيضاً دهان المكعبات الخرسانية بعد تصلبها، وتنفيذ جميع الأعمال والتشطيبات اللازمة لإنجاز العمل بشكل كامل، وبما يتوافق مع الرسومات والمواصفات الفنية وتعليمات المهندس المشرف.</t>
  </si>
  <si>
    <t>LM</t>
  </si>
  <si>
    <t xml:space="preserve">أعمال شبكة الري الزراعي                                                                                                                                        Irrigation Network  </t>
  </si>
  <si>
    <t>Supply and installation of a  HDPE polyethylene valve with a pressure of 6 bar, of approved quality, including all accessories and labor necessary to complete the work in accordance with the engineering drawings and specifications and as directed by the supervising engineer.</t>
  </si>
  <si>
    <t>توريد وتركيب محبس  HDPE polyethylene valveر ، ايطالي الصنع ، والبند يشمل جميع الملحقات وجميع قطع و اعمال التوصيل وجميع التركيبات المناسبة بحسب المواصفات وتعليمات المهندس المشرف.</t>
  </si>
  <si>
    <t>1.5-inch diameter HDPE polyethylene Valve</t>
  </si>
  <si>
    <t>1 -inch diameter HDPE polyethylene Valve</t>
  </si>
  <si>
    <t>Supply and installation of  HDPE polyethylene pipes for irrigation network. The item includes all accessories, all parts, connection works, and all appropriate installations according to the specifications and instructions of the supervising engineer.</t>
  </si>
  <si>
    <t>توريد وتركيب مواسير بولي ايثلن HDPE   ، والبند يشمل جميع الملحقات وجميع قطع و اعمال التوصيل وجميع التركيبات المناسبة بحسب المواصفات وتعليمات المهندس المشرف.</t>
  </si>
  <si>
    <t>1.5-inch diameter HDPE polyethylene pipes</t>
  </si>
  <si>
    <t>1-inch diameter HDPE polyethylene pipes</t>
  </si>
  <si>
    <t>The Valve Chamber from Concrete Block
Construction of Valve Chamber including  excavation,Reinforcement concrete work, block,Cover steel  , Cover Ductile Steel and everything it take to finish the workaccording to the directives and instructions of the supervisor.</t>
  </si>
  <si>
    <t>غرفة المحابس من البلوك الخرساني
إنشاء غرفة المحابس بما في ذلك أعمال الحفر وأعمال الخرسانة المسلحة والبلوك  والغطاء الفولاذي  والغطاء الفولاذي دكتايل وكل ما يلزم لإنهاء العمل حسب المواصفات والرسومات و تعليمات المشرف.</t>
  </si>
  <si>
    <t>1.6 * 0.8 M</t>
  </si>
  <si>
    <t>0.60 * 0.60 M</t>
  </si>
  <si>
    <t>Metal signboard plate: Supply and installation of a metal signboard plate for the project by the road side near the project site as approved by the local authorities. Details on the signage should include the project name, the implementing agency, logo of the organization (dimensions: 1.5 x 2.5 m) and date of the implementation; all these should be according to the specifications provided in the drawings or as guided/instructed by the supervising engineer.</t>
  </si>
  <si>
    <t>لوحة معدنية : توريد وتركيب لوحة اعلانية معدنية للمشروع على جانب الطريق بالقرب من موقع المشروع حسب موافقة السلطات المحلية، مكتوب عليها اسم المشروع والمنظمة المنفذة  وتاريخ التنفيذ  (الأبعاد: 2.5 × 1.5 م) وطبقاً لرسومات وتعليمات المهندس المشرف.</t>
  </si>
  <si>
    <t>على المقاول المتقدم للعطاءات زيارة موقع المشروع قبل البدء في دراسة العطاء ودراسة جميع الظروف المحيطة بالمشروع والمؤثرة على الاعمال  ويتحمل المقاول كامل المسؤلية .    
على المقاول الالتزام باجراءات الامن والسلامه والمتمثلة في توفير ادوات السلامه وتشمل (الجزمات السفتي والقبعات والكفوف والجاكت الفسفوري ) ويكون بالعدد الكافي لجميع العمال العاديين والماهره مع احاطة موقع العمل بشريط فسفوري ووضع علامات تحذيرية في الموقع  وسيتم ايقاف المقاول من العمل في حالة عدم التزامه باجراءات الامن والسلامة</t>
  </si>
  <si>
    <t xml:space="preserve">The contractor should visit the project site before starting the bid study. to take in his account all the project implementation circumstances, which will affect the implementation of work. contractor should respect the safety and security procedures which represent that all the site's workers (skilled and unskilled) wearing safety tools ( Safety shoes, safety helmet, safety gloves, and phosphoric vest). the project site should be fenced by phosphoric tape, and install warning signs. </t>
  </si>
  <si>
    <t xml:space="preserve"> اسم المقاول /                                                       Contractor name                           العنوان /                                                                       Adress       </t>
  </si>
  <si>
    <t xml:space="preserve"> التوقيع /                                                                    Signature                             رقم التلفون /                                                               Phone number</t>
  </si>
  <si>
    <t xml:space="preserve"> التاريخ /                                                                                         Date</t>
  </si>
  <si>
    <t xml:space="preserve">   اعمال نقطة توزيع المياه من 6 حنفيات مع تنفيذ شبك سياج حماية حول الموقع بحسب المخططات وتعليمات المهندس المشرف</t>
  </si>
  <si>
    <t xml:space="preserve">Construction of water collection point    6 taps                               </t>
  </si>
  <si>
    <t xml:space="preserve">  BoQs for Installation of Irrigation Network and Water points at ,AlFawadea Village, Bani Hamadl sub-district - Al Mawasit District - Taiz Gov.</t>
  </si>
  <si>
    <t>جداول الكميات للأعمال المطلوب تنفيذها في تمديد شبكة الري + نقاط توزيع المياه- قرية الفوادع -عزلة بني حماد - مديرية المواسط - محافظة تعز</t>
  </si>
  <si>
    <t xml:space="preserve">Irrigation Network and Water distribution points                                                      تمديد شبكة الري + نقاط توزيع المياه </t>
  </si>
  <si>
    <t>Total Cost-   Irrigation Network and Water points   (اجمالي تكلفة أعمال شبكة الري ونقاط توزيع المياه)</t>
  </si>
  <si>
    <t xml:space="preserve">  BoQs for the Installation of Solar Pumping System  in AlFawadea Village, Bani Hamad sub-district - Al Mawasit District - Taiz Gov</t>
  </si>
  <si>
    <t>جداول الكميات للأعمال المطلوب تنفيذها في تركيب منظومة ضخ بالطاقه الشمسية- قرية الفوادع -عزلة بني حماد - مديرية المواسط - محافظة تعز</t>
  </si>
  <si>
    <t xml:space="preserve"> Total Cost                                                   إجمالي تكلفة أعمال حماية  البئر  </t>
  </si>
  <si>
    <t>Grand Total cost                                                  (الإجمالي العام)</t>
  </si>
  <si>
    <t>Irrigation Network and Water Points</t>
  </si>
  <si>
    <t xml:space="preserve">Operation the pump and test:-                                                                                            تشغيل المضخة وتجربتها </t>
  </si>
  <si>
    <t xml:space="preserve">توريد وتركيب مضخة غاطسة داخل الخزان بالمواصفات التالية:
- الإنتاجية  :  25 متر مكعب/ ساعة
- درجة حرارة الماء:   35 درجة مئوية
- قدرة الرفع : 90 متر
- عمق التركيب : 220 متر 
- طول الأنابيب  : 00 متر
- تنفيذ كيس حماية حول المحرك الغاطس والمراوح
-  الارتفاع عن سطح البحر =  00  م 
- كفاءة المضخة: لا تقل عن 70%   
- الغلاف الخارجي : حديد صلب / حديد زهر
- الريش : حديد صلب ستاينلس ستيل  / برونز او نحاس
- عمود إدارة المضخة : حديد صلب AISI 431
ملاحظة /المضخة الغاطسة يجب ان تكون قابلة للتركيب في الوضع الافقي والراسي   </t>
  </si>
  <si>
    <t xml:space="preserve"> Linen rope :-                                                                                                       -:خبطة من الكتان     </t>
  </si>
  <si>
    <t>توريد وتركيب عداد قياس انتاجية المياة</t>
  </si>
  <si>
    <t>Supply and installation of a water productivity meter</t>
  </si>
  <si>
    <t>Conduct training course:
Conduct a training for the community water committee chosen by Dorcas on the following topics: introducing components of the solar system and its data, tools and guidelines for use including maintenance; records keeping, etc.</t>
  </si>
  <si>
    <t>عمل دورة تدريبية:
تخصيص يوم لعمل دورة تدريبية توعوية وإرشادية للجنة المجتمعية المختارة من قبل منظمة دوركاس ، توضيح مكونات المنظومة وبياناتها و أليات وإرشادات الإستخدام والتشغيل والغلق والصيانة وعمل دليل مبسط بلغة مبسطة .</t>
  </si>
  <si>
    <t xml:space="preserve">  Total Cost                                                                إجمالي تكلفة أعمال توريد وتركيب منظومة الطاقة الشمسية </t>
  </si>
  <si>
    <t xml:space="preserve"> training course:-                                                                                                   دورة تدريبية</t>
  </si>
  <si>
    <t xml:space="preserve">Supply and installation of linen rope in order to secure the submersible pump installation on the pumping pipes with a length of 250 meters.Note: All works should be implemented according to the spscifications provide or as instructed by the supervising engineer. </t>
  </si>
  <si>
    <t xml:space="preserve">Dynamic float valve with pressure sensor:-                                                     عوامة ديناميكية  مع حساس ضغط </t>
  </si>
  <si>
    <t>مواسير تركيب المضخه الغاطسة</t>
  </si>
  <si>
    <t>Supply and installation of submersible pump pipes</t>
  </si>
  <si>
    <t xml:space="preserve">Well Depth  25 M </t>
  </si>
  <si>
    <t>عمق الببئر 25 متر</t>
  </si>
  <si>
    <t>ارتفاع خزان التغذية 6 متر</t>
  </si>
  <si>
    <t>Over Head Tank Height 6 M</t>
  </si>
  <si>
    <t>الأنتاجية 10 متر مكعب/ساعه قطر 3 هنش</t>
  </si>
  <si>
    <t xml:space="preserve">Production 10 M3 / Hour of 3 Inch </t>
  </si>
  <si>
    <t xml:space="preserve">Supply and installation of submersible pump complete and should be installed in the tank, with the following specifications :
- Discharge/Q: 10 M3  /Hour
- Water temperature: 35 °C
- Lifting head: 10 meter
- Depth of installation: 25 meter
- Length of pipe : 00  meter
- Casing cooling bag to cool the submersible engine
- Height above sea level = 00 meter                                                                     
- Pump efficiency: not less than 70%
- Outer shell: cast-iron / steel                                                                              
- Impellers stainless steel or Bronze
- Pump propshaft : iron AISI 431
Note: The submersible pump should be installable in horizontal and vertical position. </t>
  </si>
  <si>
    <t>Supply amd installing of  iron cover for Well open with 3 mm thickness , 2.0 meter diameter and the price including supply big lock for the cove , the work should be according to specification ,drawing and instruction of supervisor engineer</t>
  </si>
  <si>
    <t xml:space="preserve"> توريد وتركيب غطاء  دائري من الحديد الصاج محبب سماكة 3مم  وبقطر 2  متر  والسعر شامل تركيب قفل كبير لفتحه غطاء البئر  وبحسب المواصفات و الرسومات وتعليمات المهندس المشرف</t>
  </si>
  <si>
    <t>Metal Signboard of the project:                                                                                          لوحة معدنية للمشروع</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</si>
</sst>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quot;$&quot;* #,##0.00_);_(&quot;$&quot;* \(#,##0.00\);_(&quot;$&quot;* &quot;-&quot;??_);_(@_)"/>
    <numFmt numFmtId="164" formatCode="_-* #,##0.00_-;_-* #,##0.00\-;_-* &quot;-&quot;??_-;_-@_-"/>
    <numFmt numFmtId="165" formatCode="#,##0.0"/>
    <numFmt numFmtId="166" formatCode="[$-2000000]0"/>
    <numFmt numFmtId="167" formatCode="_(&quot;$&quot;* #,##0_);_(&quot;$&quot;* \(#,##0\);_(&quot;$&quot;* &quot;-&quot;??_);_(@_)"/>
  </numFmts>
  <fonts count="50" x14ac:knownFonts="1">
    <font>
      <sz val="11"/>
      <color theme="1"/>
      <name val="Calibri"/>
      <family val="2"/>
      <scheme val="minor"/>
    </font>
    <font>
      <sz val="10"/>
      <name val="Arial"/>
      <family val="2"/>
    </font>
    <font>
      <sz val="10"/>
      <name val="Arial"/>
      <family val="2"/>
    </font>
    <font>
      <sz val="11"/>
      <color theme="1"/>
      <name val="Calibri"/>
      <family val="2"/>
      <charset val="178"/>
      <scheme val="minor"/>
    </font>
    <font>
      <sz val="10"/>
      <name val="Arial"/>
      <family val="2"/>
    </font>
    <font>
      <sz val="11"/>
      <color theme="1"/>
      <name val="Calibri"/>
      <family val="2"/>
      <scheme val="minor"/>
    </font>
    <font>
      <b/>
      <sz val="10"/>
      <name val="Arial"/>
      <family val="2"/>
    </font>
    <font>
      <b/>
      <i/>
      <sz val="10"/>
      <name val="Arial"/>
      <family val="2"/>
    </font>
    <font>
      <b/>
      <sz val="14"/>
      <name val="Arial Narrow"/>
      <family val="2"/>
    </font>
    <font>
      <b/>
      <sz val="14"/>
      <name val="Times New Roman"/>
      <family val="1"/>
    </font>
    <font>
      <sz val="11"/>
      <color theme="1"/>
      <name val="Times New Roman"/>
      <family val="1"/>
    </font>
    <font>
      <sz val="11"/>
      <name val="Times New Roman"/>
      <family val="1"/>
    </font>
    <font>
      <b/>
      <sz val="16"/>
      <name val="Times New Roman"/>
      <family val="1"/>
    </font>
    <font>
      <b/>
      <sz val="10"/>
      <name val="Calibri"/>
      <family val="2"/>
      <scheme val="minor"/>
    </font>
    <font>
      <vertAlign val="superscript"/>
      <sz val="10"/>
      <name val="Arial"/>
      <family val="2"/>
    </font>
    <font>
      <sz val="14"/>
      <color theme="1"/>
      <name val="Times New Roman"/>
      <family val="1"/>
    </font>
    <font>
      <sz val="14"/>
      <name val="Times New Roman"/>
      <family val="1"/>
    </font>
    <font>
      <sz val="18"/>
      <name val="Arial Narrow"/>
      <family val="2"/>
    </font>
    <font>
      <sz val="12"/>
      <name val="Times New Roman"/>
      <family val="1"/>
    </font>
    <font>
      <b/>
      <sz val="16"/>
      <name val="Arial"/>
      <family val="2"/>
    </font>
    <font>
      <b/>
      <sz val="14"/>
      <name val="Calibri"/>
      <family val="2"/>
      <scheme val="minor"/>
    </font>
    <font>
      <b/>
      <sz val="12"/>
      <name val="Calibri"/>
      <family val="2"/>
      <scheme val="minor"/>
    </font>
    <font>
      <sz val="11"/>
      <color rgb="FFFF0000"/>
      <name val="Calibri"/>
      <family val="2"/>
    </font>
    <font>
      <b/>
      <sz val="16"/>
      <color rgb="FFFF0000"/>
      <name val="Times New Roman"/>
      <family val="1"/>
    </font>
    <font>
      <b/>
      <sz val="14"/>
      <color rgb="FFFF0000"/>
      <name val="Times New Roman"/>
      <family val="1"/>
    </font>
    <font>
      <sz val="12"/>
      <name val="Arial"/>
      <family val="2"/>
    </font>
    <font>
      <sz val="12"/>
      <color theme="4" tint="-0.249977111117893"/>
      <name val="Arial"/>
      <family val="2"/>
    </font>
    <font>
      <b/>
      <sz val="12"/>
      <name val="Calibri"/>
      <family val="2"/>
    </font>
    <font>
      <sz val="16"/>
      <color theme="5"/>
      <name val="Arial"/>
      <family val="2"/>
    </font>
    <font>
      <sz val="14"/>
      <name val="Arial"/>
      <family val="2"/>
    </font>
    <font>
      <b/>
      <sz val="12"/>
      <name val="Arial"/>
      <family val="2"/>
    </font>
    <font>
      <b/>
      <sz val="11"/>
      <name val="Calibri"/>
      <family val="2"/>
    </font>
    <font>
      <b/>
      <sz val="11"/>
      <name val="Arial"/>
      <family val="2"/>
    </font>
    <font>
      <sz val="11"/>
      <name val="Calibri Light"/>
      <family val="1"/>
      <scheme val="major"/>
    </font>
    <font>
      <sz val="12"/>
      <name val="Calibri"/>
      <family val="2"/>
    </font>
    <font>
      <sz val="11"/>
      <name val="Calibri"/>
      <family val="2"/>
      <scheme val="minor"/>
    </font>
    <font>
      <sz val="11"/>
      <name val="Arial"/>
      <family val="2"/>
    </font>
    <font>
      <sz val="12"/>
      <color rgb="FFFF0000"/>
      <name val="Calibri"/>
      <family val="2"/>
    </font>
    <font>
      <sz val="11"/>
      <color theme="9"/>
      <name val="Calibri"/>
      <family val="2"/>
    </font>
    <font>
      <sz val="12"/>
      <color theme="9"/>
      <name val="Calibri"/>
      <family val="2"/>
    </font>
    <font>
      <sz val="16"/>
      <name val="Arial Narrow"/>
      <family val="2"/>
    </font>
    <font>
      <sz val="12"/>
      <color theme="1"/>
      <name val="Calibri"/>
      <family val="2"/>
      <charset val="178"/>
      <scheme val="minor"/>
    </font>
    <font>
      <sz val="11"/>
      <color rgb="FFFF0000"/>
      <name val="Calibri"/>
      <family val="2"/>
      <charset val="178"/>
      <scheme val="minor"/>
    </font>
    <font>
      <b/>
      <sz val="11"/>
      <color rgb="FF002060"/>
      <name val="Arial"/>
      <family val="2"/>
    </font>
    <font>
      <b/>
      <sz val="12"/>
      <color rgb="FF002060"/>
      <name val="Times New Roman"/>
      <family val="1"/>
    </font>
    <font>
      <sz val="12"/>
      <name val="Calibri"/>
      <family val="2"/>
      <scheme val="minor"/>
    </font>
    <font>
      <b/>
      <sz val="12"/>
      <color indexed="8"/>
      <name val="Arial"/>
      <family val="2"/>
    </font>
    <font>
      <b/>
      <sz val="14"/>
      <name val="Calibri"/>
      <family val="2"/>
    </font>
    <font>
      <sz val="10"/>
      <color theme="1"/>
      <name val="Calibri"/>
      <family val="2"/>
      <charset val="178"/>
      <scheme val="minor"/>
    </font>
    <font>
      <b/>
      <sz val="18"/>
      <name val="Times New Roman"/>
      <family val="1"/>
    </font>
  </fonts>
  <fills count="13">
    <fill>
      <patternFill patternType="none"/>
    </fill>
    <fill>
      <patternFill patternType="gray125"/>
    </fill>
    <fill>
      <patternFill patternType="solid">
        <fgColor rgb="FFFFC000"/>
        <bgColor indexed="64"/>
      </patternFill>
    </fill>
    <fill>
      <patternFill patternType="solid">
        <fgColor theme="0"/>
        <bgColor indexed="64"/>
      </patternFill>
    </fill>
    <fill>
      <patternFill patternType="solid">
        <fgColor theme="5" tint="0.59999389629810485"/>
        <bgColor indexed="64"/>
      </patternFill>
    </fill>
    <fill>
      <patternFill patternType="solid">
        <fgColor theme="3" tint="0.79998168889431442"/>
        <bgColor indexed="64"/>
      </patternFill>
    </fill>
    <fill>
      <patternFill patternType="solid">
        <fgColor theme="2"/>
        <bgColor indexed="64"/>
      </patternFill>
    </fill>
    <fill>
      <patternFill patternType="solid">
        <fgColor theme="4" tint="0.39997558519241921"/>
        <bgColor indexed="64"/>
      </patternFill>
    </fill>
    <fill>
      <patternFill patternType="solid">
        <fgColor theme="4"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2" tint="-0.249977111117893"/>
        <bgColor indexed="64"/>
      </patternFill>
    </fill>
    <fill>
      <patternFill patternType="solid">
        <fgColor theme="4" tint="0.79998168889431442"/>
        <bgColor indexed="64"/>
      </patternFill>
    </fill>
  </fills>
  <borders count="7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medium">
        <color indexed="64"/>
      </top>
      <bottom style="thick">
        <color rgb="FF000000"/>
      </bottom>
      <diagonal/>
    </border>
    <border>
      <left style="medium">
        <color indexed="64"/>
      </left>
      <right/>
      <top style="medium">
        <color indexed="64"/>
      </top>
      <bottom style="thick">
        <color rgb="FF000000"/>
      </bottom>
      <diagonal/>
    </border>
    <border>
      <left/>
      <right style="medium">
        <color indexed="64"/>
      </right>
      <top style="medium">
        <color indexed="64"/>
      </top>
      <bottom style="thick">
        <color rgb="FF000000"/>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double">
        <color indexed="64"/>
      </left>
      <right/>
      <top style="medium">
        <color indexed="64"/>
      </top>
      <bottom style="medium">
        <color indexed="64"/>
      </bottom>
      <diagonal/>
    </border>
    <border>
      <left style="double">
        <color indexed="64"/>
      </left>
      <right/>
      <top style="medium">
        <color indexed="64"/>
      </top>
      <bottom style="double">
        <color indexed="64"/>
      </bottom>
      <diagonal/>
    </border>
    <border>
      <left/>
      <right style="medium">
        <color indexed="64"/>
      </right>
      <top style="medium">
        <color indexed="64"/>
      </top>
      <bottom style="double">
        <color indexed="64"/>
      </bottom>
      <diagonal/>
    </border>
    <border>
      <left style="medium">
        <color indexed="64"/>
      </left>
      <right style="medium">
        <color indexed="64"/>
      </right>
      <top style="medium">
        <color indexed="64"/>
      </top>
      <bottom style="double">
        <color indexed="64"/>
      </bottom>
      <diagonal/>
    </border>
    <border>
      <left style="medium">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medium">
        <color indexed="64"/>
      </right>
      <top/>
      <bottom/>
      <diagonal/>
    </border>
    <border>
      <left style="thin">
        <color indexed="64"/>
      </left>
      <right style="thin">
        <color indexed="64"/>
      </right>
      <top style="thin">
        <color indexed="64"/>
      </top>
      <bottom/>
      <diagonal/>
    </border>
    <border>
      <left style="thick">
        <color auto="1"/>
      </left>
      <right/>
      <top style="medium">
        <color indexed="64"/>
      </top>
      <bottom style="thin">
        <color indexed="64"/>
      </bottom>
      <diagonal/>
    </border>
    <border>
      <left/>
      <right style="thick">
        <color auto="1"/>
      </right>
      <top style="medium">
        <color indexed="64"/>
      </top>
      <bottom style="thin">
        <color indexed="64"/>
      </bottom>
      <diagonal/>
    </border>
    <border>
      <left style="thick">
        <color auto="1"/>
      </left>
      <right/>
      <top style="thin">
        <color indexed="64"/>
      </top>
      <bottom style="thin">
        <color indexed="64"/>
      </bottom>
      <diagonal/>
    </border>
    <border>
      <left style="thick">
        <color auto="1"/>
      </left>
      <right/>
      <top style="thin">
        <color indexed="64"/>
      </top>
      <bottom style="medium">
        <color indexed="64"/>
      </bottom>
      <diagonal/>
    </border>
    <border>
      <left style="thin">
        <color indexed="64"/>
      </left>
      <right style="thick">
        <color auto="1"/>
      </right>
      <top style="thin">
        <color indexed="64"/>
      </top>
      <bottom/>
      <diagonal/>
    </border>
    <border>
      <left style="thin">
        <color indexed="64"/>
      </left>
      <right style="thick">
        <color auto="1"/>
      </right>
      <top/>
      <bottom style="medium">
        <color indexed="64"/>
      </bottom>
      <diagonal/>
    </border>
    <border>
      <left/>
      <right style="thin">
        <color indexed="64"/>
      </right>
      <top/>
      <bottom/>
      <diagonal/>
    </border>
    <border>
      <left style="thick">
        <color auto="1"/>
      </left>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double">
        <color indexed="64"/>
      </left>
      <right/>
      <top style="medium">
        <color indexed="64"/>
      </top>
      <bottom/>
      <diagonal/>
    </border>
    <border>
      <left style="thin">
        <color indexed="64"/>
      </left>
      <right/>
      <top style="thin">
        <color indexed="64"/>
      </top>
      <bottom style="medium">
        <color indexed="64"/>
      </bottom>
      <diagonal/>
    </border>
    <border>
      <left/>
      <right style="medium">
        <color indexed="64"/>
      </right>
      <top/>
      <bottom/>
      <diagonal/>
    </border>
  </borders>
  <cellStyleXfs count="17">
    <xf numFmtId="0" fontId="0" fillId="0" borderId="0"/>
    <xf numFmtId="0" fontId="1" fillId="0" borderId="0"/>
    <xf numFmtId="0" fontId="2" fillId="0" borderId="0"/>
    <xf numFmtId="164" fontId="1" fillId="0" borderId="0" applyFont="0" applyFill="0" applyBorder="0" applyAlignment="0" applyProtection="0"/>
    <xf numFmtId="0" fontId="3" fillId="0" borderId="0"/>
    <xf numFmtId="0" fontId="1" fillId="0" borderId="0"/>
    <xf numFmtId="0" fontId="3" fillId="0" borderId="0"/>
    <xf numFmtId="0" fontId="1" fillId="0" borderId="0"/>
    <xf numFmtId="0" fontId="1" fillId="0" borderId="0"/>
    <xf numFmtId="0" fontId="1" fillId="0" borderId="0"/>
    <xf numFmtId="44" fontId="1" fillId="0" borderId="0" applyFont="0" applyFill="0" applyBorder="0" applyAlignment="0" applyProtection="0"/>
    <xf numFmtId="0" fontId="4" fillId="0" borderId="0"/>
    <xf numFmtId="0" fontId="1" fillId="0" borderId="0"/>
    <xf numFmtId="44"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cellStyleXfs>
  <cellXfs count="277">
    <xf numFmtId="0" fontId="0" fillId="0" borderId="0" xfId="0"/>
    <xf numFmtId="2" fontId="6" fillId="0" borderId="0" xfId="7" applyNumberFormat="1" applyFont="1"/>
    <xf numFmtId="2" fontId="1" fillId="0" borderId="0" xfId="7" applyNumberFormat="1"/>
    <xf numFmtId="0" fontId="1" fillId="0" borderId="0" xfId="7" applyAlignment="1">
      <alignment horizontal="center" vertical="center" shrinkToFit="1"/>
    </xf>
    <xf numFmtId="2" fontId="1" fillId="0" borderId="0" xfId="7" applyNumberFormat="1" applyAlignment="1">
      <alignment horizontal="center" vertical="center" wrapText="1"/>
    </xf>
    <xf numFmtId="2" fontId="6" fillId="3" borderId="0" xfId="7" applyNumberFormat="1" applyFont="1" applyFill="1"/>
    <xf numFmtId="0" fontId="6" fillId="0" borderId="8" xfId="11" applyFont="1" applyBorder="1" applyAlignment="1">
      <alignment horizontal="right" vertical="top" wrapText="1"/>
    </xf>
    <xf numFmtId="0" fontId="6" fillId="0" borderId="2" xfId="11" applyFont="1" applyBorder="1" applyAlignment="1">
      <alignment vertical="top" wrapText="1"/>
    </xf>
    <xf numFmtId="0" fontId="6" fillId="0" borderId="1" xfId="11" applyFont="1" applyBorder="1" applyAlignment="1">
      <alignment horizontal="left" vertical="top" wrapText="1"/>
    </xf>
    <xf numFmtId="3" fontId="6" fillId="0" borderId="1" xfId="6" applyNumberFormat="1" applyFont="1" applyBorder="1" applyAlignment="1">
      <alignment horizontal="center" vertical="center" wrapText="1"/>
    </xf>
    <xf numFmtId="3" fontId="6" fillId="0" borderId="8" xfId="6" applyNumberFormat="1" applyFont="1" applyBorder="1" applyAlignment="1">
      <alignment horizontal="center" vertical="center" wrapText="1"/>
    </xf>
    <xf numFmtId="0" fontId="9" fillId="0" borderId="5" xfId="0" applyFont="1" applyBorder="1" applyAlignment="1">
      <alignment wrapText="1"/>
    </xf>
    <xf numFmtId="0" fontId="9" fillId="0" borderId="25" xfId="0" applyFont="1" applyBorder="1" applyAlignment="1">
      <alignment wrapText="1"/>
    </xf>
    <xf numFmtId="0" fontId="13" fillId="0" borderId="8" xfId="11" applyFont="1" applyBorder="1" applyAlignment="1">
      <alignment horizontal="right" vertical="top" wrapText="1"/>
    </xf>
    <xf numFmtId="0" fontId="11" fillId="0" borderId="0" xfId="0" applyFont="1"/>
    <xf numFmtId="0" fontId="1" fillId="0" borderId="0" xfId="14" applyFont="1"/>
    <xf numFmtId="0" fontId="6" fillId="0" borderId="2" xfId="11" applyFont="1" applyBorder="1" applyAlignment="1">
      <alignment horizontal="center" vertical="center" wrapText="1"/>
    </xf>
    <xf numFmtId="0" fontId="6" fillId="0" borderId="1" xfId="11" applyFont="1" applyBorder="1" applyAlignment="1">
      <alignment horizontal="center" vertical="center" wrapText="1"/>
    </xf>
    <xf numFmtId="0" fontId="6" fillId="0" borderId="8" xfId="11" applyFont="1" applyBorder="1" applyAlignment="1">
      <alignment horizontal="right" vertical="center" wrapText="1"/>
    </xf>
    <xf numFmtId="0" fontId="6" fillId="0" borderId="1" xfId="11" applyFont="1" applyBorder="1" applyAlignment="1">
      <alignment horizontal="left" vertical="center" wrapText="1"/>
    </xf>
    <xf numFmtId="0" fontId="10" fillId="0" borderId="0" xfId="1" applyFont="1"/>
    <xf numFmtId="0" fontId="6" fillId="0" borderId="2" xfId="11" applyFont="1" applyBorder="1" applyAlignment="1">
      <alignment horizontal="center" vertical="top" wrapText="1"/>
    </xf>
    <xf numFmtId="0" fontId="6" fillId="0" borderId="2" xfId="11" applyFont="1" applyBorder="1" applyAlignment="1">
      <alignment horizontal="right" vertical="top" wrapText="1"/>
    </xf>
    <xf numFmtId="0" fontId="6" fillId="0" borderId="54" xfId="11" applyFont="1" applyBorder="1" applyAlignment="1">
      <alignment horizontal="right" vertical="top" wrapText="1"/>
    </xf>
    <xf numFmtId="3" fontId="6" fillId="0" borderId="54" xfId="6" applyNumberFormat="1" applyFont="1" applyBorder="1" applyAlignment="1">
      <alignment horizontal="center" vertical="center" wrapText="1"/>
    </xf>
    <xf numFmtId="0" fontId="6" fillId="2" borderId="22" xfId="6" applyFont="1" applyFill="1" applyBorder="1" applyAlignment="1">
      <alignment horizontal="left" vertical="top" wrapText="1"/>
    </xf>
    <xf numFmtId="0" fontId="6" fillId="0" borderId="2" xfId="11" applyFont="1" applyBorder="1" applyAlignment="1">
      <alignment horizontal="left" vertical="top" wrapText="1"/>
    </xf>
    <xf numFmtId="3" fontId="6" fillId="0" borderId="2" xfId="6" applyNumberFormat="1" applyFont="1" applyBorder="1" applyAlignment="1">
      <alignment horizontal="center" vertical="center" wrapText="1"/>
    </xf>
    <xf numFmtId="0" fontId="20" fillId="0" borderId="0" xfId="0" applyFont="1" applyAlignment="1">
      <alignment horizontal="center" vertical="center"/>
    </xf>
    <xf numFmtId="2" fontId="20" fillId="0" borderId="0" xfId="7" applyNumberFormat="1" applyFont="1" applyAlignment="1">
      <alignment horizontal="center" vertical="center"/>
    </xf>
    <xf numFmtId="2" fontId="21" fillId="0" borderId="0" xfId="7" applyNumberFormat="1" applyFont="1" applyAlignment="1">
      <alignment horizontal="center" vertical="center"/>
    </xf>
    <xf numFmtId="0" fontId="6" fillId="0" borderId="8" xfId="11" applyFont="1" applyBorder="1" applyAlignment="1">
      <alignment horizontal="right" vertical="top" wrapText="1" readingOrder="2"/>
    </xf>
    <xf numFmtId="166" fontId="6" fillId="0" borderId="8" xfId="11" applyNumberFormat="1" applyFont="1" applyBorder="1" applyAlignment="1">
      <alignment horizontal="right" vertical="top" wrapText="1"/>
    </xf>
    <xf numFmtId="2" fontId="6" fillId="0" borderId="8" xfId="11" applyNumberFormat="1" applyFont="1" applyBorder="1" applyAlignment="1">
      <alignment horizontal="right" vertical="top" wrapText="1" readingOrder="2"/>
    </xf>
    <xf numFmtId="0" fontId="25" fillId="0" borderId="42" xfId="12" applyFont="1" applyBorder="1" applyAlignment="1">
      <alignment horizontal="left" vertical="center" wrapText="1"/>
    </xf>
    <xf numFmtId="0" fontId="25" fillId="0" borderId="43" xfId="12" applyFont="1" applyBorder="1" applyAlignment="1">
      <alignment horizontal="right" vertical="center" wrapText="1"/>
    </xf>
    <xf numFmtId="0" fontId="28" fillId="0" borderId="0" xfId="0" applyFont="1" applyAlignment="1">
      <alignment vertical="center" wrapText="1"/>
    </xf>
    <xf numFmtId="0" fontId="31" fillId="9" borderId="65" xfId="8" applyFont="1" applyFill="1" applyBorder="1" applyAlignment="1">
      <alignment horizontal="center" vertical="center" wrapText="1"/>
    </xf>
    <xf numFmtId="0" fontId="31" fillId="3" borderId="3" xfId="8" applyFont="1" applyFill="1" applyBorder="1" applyAlignment="1">
      <alignment horizontal="center" vertical="center" wrapText="1"/>
    </xf>
    <xf numFmtId="0" fontId="33" fillId="3" borderId="1" xfId="8" applyFont="1" applyFill="1" applyBorder="1" applyAlignment="1">
      <alignment vertical="top" wrapText="1" readingOrder="1"/>
    </xf>
    <xf numFmtId="0" fontId="35" fillId="3" borderId="1" xfId="4" applyFont="1" applyFill="1" applyBorder="1" applyAlignment="1">
      <alignment vertical="center" wrapText="1"/>
    </xf>
    <xf numFmtId="0" fontId="31" fillId="0" borderId="18" xfId="4" applyFont="1" applyBorder="1" applyAlignment="1">
      <alignment horizontal="center" vertical="center"/>
    </xf>
    <xf numFmtId="2" fontId="3" fillId="0" borderId="10" xfId="4" applyNumberFormat="1" applyBorder="1" applyAlignment="1">
      <alignment horizontal="center" vertical="center"/>
    </xf>
    <xf numFmtId="0" fontId="3" fillId="0" borderId="14" xfId="4" applyBorder="1" applyAlignment="1">
      <alignment horizontal="center" vertical="center"/>
    </xf>
    <xf numFmtId="0" fontId="3" fillId="0" borderId="18" xfId="4" applyBorder="1" applyAlignment="1">
      <alignment horizontal="center" vertical="center"/>
    </xf>
    <xf numFmtId="0" fontId="3" fillId="0" borderId="1" xfId="4" applyBorder="1" applyAlignment="1">
      <alignment horizontal="center" vertical="center"/>
    </xf>
    <xf numFmtId="2" fontId="3" fillId="0" borderId="1" xfId="4" applyNumberFormat="1" applyBorder="1" applyAlignment="1">
      <alignment horizontal="center" vertical="center"/>
    </xf>
    <xf numFmtId="2" fontId="34" fillId="0" borderId="1" xfId="4" applyNumberFormat="1" applyFont="1" applyBorder="1" applyAlignment="1">
      <alignment horizontal="center" vertical="center"/>
    </xf>
    <xf numFmtId="0" fontId="35" fillId="3" borderId="54" xfId="4" applyFont="1" applyFill="1" applyBorder="1" applyAlignment="1">
      <alignment vertical="center" wrapText="1"/>
    </xf>
    <xf numFmtId="0" fontId="35" fillId="3" borderId="10" xfId="4" applyFont="1" applyFill="1" applyBorder="1" applyAlignment="1">
      <alignment vertical="center" wrapText="1"/>
    </xf>
    <xf numFmtId="2" fontId="31" fillId="0" borderId="4" xfId="4" applyNumberFormat="1" applyFont="1" applyBorder="1" applyAlignment="1">
      <alignment horizontal="center" vertical="center"/>
    </xf>
    <xf numFmtId="2" fontId="3" fillId="0" borderId="1" xfId="4" applyNumberFormat="1" applyBorder="1" applyAlignment="1">
      <alignment vertical="center" wrapText="1"/>
    </xf>
    <xf numFmtId="2" fontId="3" fillId="0" borderId="71" xfId="4" applyNumberFormat="1" applyBorder="1" applyAlignment="1">
      <alignment horizontal="center" vertical="center"/>
    </xf>
    <xf numFmtId="2" fontId="3" fillId="0" borderId="0" xfId="4" applyNumberFormat="1" applyAlignment="1">
      <alignment vertical="center" wrapText="1"/>
    </xf>
    <xf numFmtId="0" fontId="3" fillId="0" borderId="0" xfId="4" applyAlignment="1">
      <alignment horizontal="center" vertical="center"/>
    </xf>
    <xf numFmtId="2" fontId="3" fillId="0" borderId="0" xfId="4" applyNumberFormat="1" applyAlignment="1">
      <alignment horizontal="center" vertical="center"/>
    </xf>
    <xf numFmtId="2" fontId="3" fillId="0" borderId="61" xfId="4" applyNumberFormat="1" applyBorder="1" applyAlignment="1">
      <alignment vertical="center"/>
    </xf>
    <xf numFmtId="2" fontId="22" fillId="0" borderId="68" xfId="4" applyNumberFormat="1" applyFont="1" applyBorder="1" applyAlignment="1">
      <alignment vertical="center"/>
    </xf>
    <xf numFmtId="0" fontId="3" fillId="0" borderId="73" xfId="4" applyBorder="1" applyAlignment="1">
      <alignment vertical="center"/>
    </xf>
    <xf numFmtId="0" fontId="36" fillId="0" borderId="0" xfId="4" applyFont="1" applyAlignment="1">
      <alignment vertical="center"/>
    </xf>
    <xf numFmtId="0" fontId="3" fillId="0" borderId="0" xfId="4" applyAlignment="1">
      <alignment vertical="center"/>
    </xf>
    <xf numFmtId="0" fontId="26" fillId="0" borderId="1" xfId="12" applyFont="1" applyBorder="1" applyAlignment="1">
      <alignment horizontal="right" vertical="center" wrapText="1"/>
    </xf>
    <xf numFmtId="2" fontId="42" fillId="0" borderId="1" xfId="4" applyNumberFormat="1" applyFont="1" applyBorder="1" applyAlignment="1">
      <alignment vertical="center" wrapText="1"/>
    </xf>
    <xf numFmtId="3" fontId="6" fillId="0" borderId="10" xfId="6" applyNumberFormat="1" applyFont="1" applyBorder="1" applyAlignment="1">
      <alignment horizontal="center" vertical="center" wrapText="1"/>
    </xf>
    <xf numFmtId="44" fontId="19" fillId="8" borderId="24" xfId="13" applyFont="1" applyFill="1" applyBorder="1" applyAlignment="1">
      <alignment horizontal="center" vertical="center" wrapText="1"/>
    </xf>
    <xf numFmtId="4" fontId="12" fillId="8" borderId="47" xfId="12" applyNumberFormat="1" applyFont="1" applyFill="1" applyBorder="1" applyAlignment="1">
      <alignment horizontal="center" vertical="center" wrapText="1"/>
    </xf>
    <xf numFmtId="3" fontId="9" fillId="4" borderId="42" xfId="12" applyNumberFormat="1" applyFont="1" applyFill="1" applyBorder="1" applyAlignment="1">
      <alignment horizontal="center" vertical="center" wrapText="1"/>
    </xf>
    <xf numFmtId="0" fontId="23" fillId="4" borderId="74" xfId="12" applyFont="1" applyFill="1" applyBorder="1" applyAlignment="1">
      <alignment horizontal="center" vertical="center" wrapText="1"/>
    </xf>
    <xf numFmtId="0" fontId="24" fillId="4" borderId="42" xfId="12" applyFont="1" applyFill="1" applyBorder="1" applyAlignment="1">
      <alignment horizontal="left" wrapText="1"/>
    </xf>
    <xf numFmtId="1" fontId="24" fillId="4" borderId="42" xfId="12" applyNumberFormat="1" applyFont="1" applyFill="1" applyBorder="1" applyAlignment="1">
      <alignment horizontal="center" wrapText="1"/>
    </xf>
    <xf numFmtId="4" fontId="24" fillId="4" borderId="42" xfId="12" applyNumberFormat="1" applyFont="1" applyFill="1" applyBorder="1" applyAlignment="1">
      <alignment horizontal="center" wrapText="1"/>
    </xf>
    <xf numFmtId="0" fontId="24" fillId="8" borderId="47" xfId="12" applyFont="1" applyFill="1" applyBorder="1" applyAlignment="1">
      <alignment horizontal="left" wrapText="1"/>
    </xf>
    <xf numFmtId="1" fontId="24" fillId="8" borderId="47" xfId="12" applyNumberFormat="1" applyFont="1" applyFill="1" applyBorder="1" applyAlignment="1">
      <alignment horizontal="center" wrapText="1"/>
    </xf>
    <xf numFmtId="4" fontId="24" fillId="8" borderId="47" xfId="12" applyNumberFormat="1" applyFont="1" applyFill="1" applyBorder="1" applyAlignment="1">
      <alignment horizontal="center" wrapText="1"/>
    </xf>
    <xf numFmtId="0" fontId="6" fillId="0" borderId="10" xfId="11" applyFont="1" applyBorder="1" applyAlignment="1">
      <alignment horizontal="center" vertical="top" wrapText="1"/>
    </xf>
    <xf numFmtId="2" fontId="6" fillId="12" borderId="75" xfId="7" applyNumberFormat="1" applyFont="1" applyFill="1" applyBorder="1" applyAlignment="1">
      <alignment horizontal="right" vertical="center" wrapText="1" shrinkToFit="1" readingOrder="2"/>
    </xf>
    <xf numFmtId="0" fontId="27" fillId="12" borderId="51" xfId="8" applyFont="1" applyFill="1" applyBorder="1" applyAlignment="1">
      <alignment horizontal="right" vertical="center" wrapText="1"/>
    </xf>
    <xf numFmtId="0" fontId="27" fillId="12" borderId="0" xfId="8" applyFont="1" applyFill="1" applyAlignment="1">
      <alignment horizontal="right" vertical="center" wrapText="1"/>
    </xf>
    <xf numFmtId="2" fontId="6" fillId="12" borderId="37" xfId="7" applyNumberFormat="1" applyFont="1" applyFill="1" applyBorder="1" applyAlignment="1">
      <alignment vertical="center" wrapText="1" shrinkToFit="1" readingOrder="2"/>
    </xf>
    <xf numFmtId="0" fontId="27" fillId="12" borderId="69" xfId="8" applyFont="1" applyFill="1" applyBorder="1" applyAlignment="1">
      <alignment horizontal="right" vertical="center" wrapText="1"/>
    </xf>
    <xf numFmtId="2" fontId="30" fillId="7" borderId="12" xfId="7" applyNumberFormat="1" applyFont="1" applyFill="1" applyBorder="1" applyAlignment="1">
      <alignment horizontal="center" vertical="center" wrapText="1" shrinkToFit="1"/>
    </xf>
    <xf numFmtId="2" fontId="21" fillId="7" borderId="54" xfId="12" applyNumberFormat="1" applyFont="1" applyFill="1" applyBorder="1" applyAlignment="1">
      <alignment horizontal="center" vertical="center" shrinkToFit="1"/>
    </xf>
    <xf numFmtId="2" fontId="30" fillId="7" borderId="59" xfId="12" applyNumberFormat="1" applyFont="1" applyFill="1" applyBorder="1" applyAlignment="1">
      <alignment horizontal="center" vertical="center" shrinkToFit="1"/>
    </xf>
    <xf numFmtId="2" fontId="21" fillId="7" borderId="23" xfId="12" applyNumberFormat="1" applyFont="1" applyFill="1" applyBorder="1" applyAlignment="1">
      <alignment horizontal="center" vertical="center" wrapText="1"/>
    </xf>
    <xf numFmtId="2" fontId="30" fillId="7" borderId="60" xfId="12" applyNumberFormat="1" applyFont="1" applyFill="1" applyBorder="1" applyAlignment="1">
      <alignment horizontal="center" vertical="center" wrapText="1"/>
    </xf>
    <xf numFmtId="0" fontId="6" fillId="0" borderId="54" xfId="11" applyFont="1" applyBorder="1" applyAlignment="1">
      <alignment horizontal="right" vertical="center" wrapText="1"/>
    </xf>
    <xf numFmtId="0" fontId="6" fillId="0" borderId="1" xfId="11" applyFont="1" applyBorder="1" applyAlignment="1">
      <alignment horizontal="right" vertical="center" wrapText="1"/>
    </xf>
    <xf numFmtId="0" fontId="6" fillId="0" borderId="10" xfId="11" applyFont="1" applyBorder="1" applyAlignment="1">
      <alignment vertical="top" wrapText="1"/>
    </xf>
    <xf numFmtId="3" fontId="6" fillId="0" borderId="9" xfId="6" applyNumberFormat="1" applyFont="1" applyBorder="1" applyAlignment="1">
      <alignment horizontal="center" vertical="center" wrapText="1"/>
    </xf>
    <xf numFmtId="0" fontId="12" fillId="4" borderId="7" xfId="12" applyFont="1" applyFill="1" applyBorder="1" applyAlignment="1">
      <alignment horizontal="center" vertical="center" wrapText="1"/>
    </xf>
    <xf numFmtId="0" fontId="6" fillId="0" borderId="5" xfId="12" applyFont="1" applyBorder="1" applyAlignment="1">
      <alignment horizontal="left" vertical="center" wrapText="1"/>
    </xf>
    <xf numFmtId="0" fontId="6" fillId="0" borderId="25" xfId="12" applyFont="1" applyBorder="1" applyAlignment="1">
      <alignment horizontal="right" vertical="center" wrapText="1"/>
    </xf>
    <xf numFmtId="0" fontId="25" fillId="0" borderId="53" xfId="12" applyFont="1" applyBorder="1" applyAlignment="1">
      <alignment horizontal="left" vertical="center" wrapText="1"/>
    </xf>
    <xf numFmtId="1" fontId="34" fillId="0" borderId="1" xfId="4" applyNumberFormat="1" applyFont="1" applyBorder="1" applyAlignment="1">
      <alignment horizontal="center" vertical="center"/>
    </xf>
    <xf numFmtId="1" fontId="3" fillId="0" borderId="1" xfId="4" applyNumberFormat="1" applyBorder="1" applyAlignment="1">
      <alignment horizontal="center" vertical="center"/>
    </xf>
    <xf numFmtId="167" fontId="47" fillId="11" borderId="8" xfId="13" applyNumberFormat="1" applyFont="1" applyFill="1" applyBorder="1" applyAlignment="1">
      <alignment horizontal="center" vertical="center"/>
    </xf>
    <xf numFmtId="0" fontId="32" fillId="10" borderId="37" xfId="0" applyFont="1" applyFill="1" applyBorder="1" applyAlignment="1">
      <alignment horizontal="center" vertical="center" wrapText="1"/>
    </xf>
    <xf numFmtId="0" fontId="32" fillId="10" borderId="16" xfId="0" applyFont="1" applyFill="1" applyBorder="1" applyAlignment="1">
      <alignment horizontal="center" vertical="center" wrapText="1"/>
    </xf>
    <xf numFmtId="0" fontId="32" fillId="10" borderId="17" xfId="0" applyFont="1" applyFill="1" applyBorder="1" applyAlignment="1">
      <alignment horizontal="center" vertical="center" wrapText="1"/>
    </xf>
    <xf numFmtId="3" fontId="21" fillId="8" borderId="64" xfId="11" applyNumberFormat="1" applyFont="1" applyFill="1" applyBorder="1" applyAlignment="1">
      <alignment horizontal="center" vertical="center"/>
    </xf>
    <xf numFmtId="3" fontId="21" fillId="8" borderId="66" xfId="11" applyNumberFormat="1" applyFont="1" applyFill="1" applyBorder="1" applyAlignment="1">
      <alignment horizontal="center" vertical="center"/>
    </xf>
    <xf numFmtId="0" fontId="32" fillId="10" borderId="37" xfId="0" applyFont="1" applyFill="1" applyBorder="1" applyAlignment="1">
      <alignment horizontal="left" vertical="center" wrapText="1"/>
    </xf>
    <xf numFmtId="0" fontId="32" fillId="10" borderId="16" xfId="0" applyFont="1" applyFill="1" applyBorder="1" applyAlignment="1">
      <alignment horizontal="left" vertical="center" wrapText="1"/>
    </xf>
    <xf numFmtId="0" fontId="32" fillId="10" borderId="17" xfId="0" applyFont="1" applyFill="1" applyBorder="1" applyAlignment="1">
      <alignment horizontal="left" vertical="center" wrapText="1"/>
    </xf>
    <xf numFmtId="0" fontId="27" fillId="0" borderId="0" xfId="4" applyFont="1" applyAlignment="1">
      <alignment horizontal="left" vertical="center" wrapText="1"/>
    </xf>
    <xf numFmtId="0" fontId="29" fillId="0" borderId="0" xfId="0" applyFont="1" applyAlignment="1">
      <alignment horizontal="center" vertical="center" wrapText="1"/>
    </xf>
    <xf numFmtId="0" fontId="44" fillId="6" borderId="62" xfId="0" applyFont="1" applyFill="1" applyBorder="1" applyAlignment="1">
      <alignment horizontal="center" wrapText="1"/>
    </xf>
    <xf numFmtId="0" fontId="44" fillId="6" borderId="0" xfId="0" applyFont="1" applyFill="1" applyAlignment="1">
      <alignment horizontal="center" wrapText="1"/>
    </xf>
    <xf numFmtId="0" fontId="44" fillId="6" borderId="62" xfId="0" applyFont="1" applyFill="1" applyBorder="1" applyAlignment="1">
      <alignment horizontal="center" vertical="center" wrapText="1"/>
    </xf>
    <xf numFmtId="0" fontId="44" fillId="6" borderId="0" xfId="0" applyFont="1" applyFill="1" applyAlignment="1">
      <alignment horizontal="center" vertical="center" wrapText="1"/>
    </xf>
    <xf numFmtId="0" fontId="21" fillId="8" borderId="63" xfId="8" applyFont="1" applyFill="1" applyBorder="1" applyAlignment="1">
      <alignment horizontal="center" vertical="center" wrapText="1"/>
    </xf>
    <xf numFmtId="0" fontId="21" fillId="8" borderId="65" xfId="8" applyFont="1" applyFill="1" applyBorder="1" applyAlignment="1">
      <alignment horizontal="center" vertical="center" wrapText="1"/>
    </xf>
    <xf numFmtId="0" fontId="30" fillId="8" borderId="2" xfId="8" applyFont="1" applyFill="1" applyBorder="1" applyAlignment="1">
      <alignment horizontal="center" vertical="center" wrapText="1"/>
    </xf>
    <xf numFmtId="0" fontId="30" fillId="8" borderId="1" xfId="8" applyFont="1" applyFill="1" applyBorder="1" applyAlignment="1">
      <alignment horizontal="center" vertical="center" wrapText="1"/>
    </xf>
    <xf numFmtId="3" fontId="21" fillId="8" borderId="2" xfId="8" applyNumberFormat="1" applyFont="1" applyFill="1" applyBorder="1" applyAlignment="1">
      <alignment horizontal="center" vertical="center" wrapText="1"/>
    </xf>
    <xf numFmtId="3" fontId="21" fillId="8" borderId="1" xfId="8" applyNumberFormat="1" applyFont="1" applyFill="1" applyBorder="1" applyAlignment="1">
      <alignment horizontal="center" vertical="center" wrapText="1"/>
    </xf>
    <xf numFmtId="4" fontId="21" fillId="8" borderId="12" xfId="8" applyNumberFormat="1" applyFont="1" applyFill="1" applyBorder="1" applyAlignment="1">
      <alignment horizontal="center" vertical="center" wrapText="1"/>
    </xf>
    <xf numFmtId="4" fontId="21" fillId="8" borderId="10" xfId="8" applyNumberFormat="1" applyFont="1" applyFill="1" applyBorder="1" applyAlignment="1">
      <alignment horizontal="center" vertical="center" wrapText="1"/>
    </xf>
    <xf numFmtId="4" fontId="21" fillId="8" borderId="2" xfId="8" applyNumberFormat="1" applyFont="1" applyFill="1" applyBorder="1" applyAlignment="1">
      <alignment horizontal="center" vertical="center" wrapText="1"/>
    </xf>
    <xf numFmtId="4" fontId="21" fillId="8" borderId="1" xfId="8" applyNumberFormat="1" applyFont="1" applyFill="1" applyBorder="1" applyAlignment="1">
      <alignment horizontal="center" vertical="center" wrapText="1"/>
    </xf>
    <xf numFmtId="0" fontId="43" fillId="9" borderId="37" xfId="8" applyFont="1" applyFill="1" applyBorder="1" applyAlignment="1">
      <alignment horizontal="center" vertical="center" wrapText="1"/>
    </xf>
    <xf numFmtId="0" fontId="43" fillId="9" borderId="16" xfId="8" applyFont="1" applyFill="1" applyBorder="1" applyAlignment="1">
      <alignment horizontal="center" vertical="center" wrapText="1"/>
    </xf>
    <xf numFmtId="0" fontId="43" fillId="9" borderId="17" xfId="8" applyFont="1" applyFill="1" applyBorder="1" applyAlignment="1">
      <alignment horizontal="center" vertical="center" wrapText="1"/>
    </xf>
    <xf numFmtId="0" fontId="3" fillId="0" borderId="54" xfId="4" applyBorder="1" applyAlignment="1">
      <alignment horizontal="center" vertical="center"/>
    </xf>
    <xf numFmtId="0" fontId="3" fillId="0" borderId="10" xfId="4" applyBorder="1" applyAlignment="1">
      <alignment horizontal="center" vertical="center"/>
    </xf>
    <xf numFmtId="1" fontId="3" fillId="0" borderId="54" xfId="4" applyNumberFormat="1" applyBorder="1" applyAlignment="1">
      <alignment horizontal="center" vertical="center"/>
    </xf>
    <xf numFmtId="1" fontId="3" fillId="0" borderId="10" xfId="4" applyNumberFormat="1" applyBorder="1" applyAlignment="1">
      <alignment horizontal="center" vertical="center"/>
    </xf>
    <xf numFmtId="1" fontId="34" fillId="0" borderId="54" xfId="4" applyNumberFormat="1" applyFont="1" applyBorder="1" applyAlignment="1">
      <alignment horizontal="center" vertical="center"/>
    </xf>
    <xf numFmtId="1" fontId="34" fillId="0" borderId="10" xfId="4" applyNumberFormat="1" applyFont="1" applyBorder="1" applyAlignment="1">
      <alignment horizontal="center" vertical="center"/>
    </xf>
    <xf numFmtId="0" fontId="3" fillId="0" borderId="18" xfId="4" applyBorder="1" applyAlignment="1">
      <alignment horizontal="center" vertical="center"/>
    </xf>
    <xf numFmtId="0" fontId="3" fillId="0" borderId="4" xfId="4" applyBorder="1" applyAlignment="1">
      <alignment horizontal="center" vertical="center"/>
    </xf>
    <xf numFmtId="2" fontId="22" fillId="0" borderId="1" xfId="4" applyNumberFormat="1" applyFont="1" applyBorder="1" applyAlignment="1">
      <alignment horizontal="center" vertical="center"/>
    </xf>
    <xf numFmtId="2" fontId="37" fillId="0" borderId="1" xfId="4" applyNumberFormat="1" applyFont="1" applyBorder="1" applyAlignment="1">
      <alignment horizontal="center" vertical="center"/>
    </xf>
    <xf numFmtId="2" fontId="34" fillId="0" borderId="54" xfId="4" applyNumberFormat="1" applyFont="1" applyBorder="1" applyAlignment="1">
      <alignment horizontal="center" vertical="center"/>
    </xf>
    <xf numFmtId="2" fontId="34" fillId="0" borderId="10" xfId="4" applyNumberFormat="1" applyFont="1" applyBorder="1" applyAlignment="1">
      <alignment horizontal="center" vertical="center"/>
    </xf>
    <xf numFmtId="0" fontId="3" fillId="0" borderId="9" xfId="4" applyBorder="1" applyAlignment="1">
      <alignment horizontal="center" vertical="center"/>
    </xf>
    <xf numFmtId="2" fontId="38" fillId="0" borderId="54" xfId="4" applyNumberFormat="1" applyFont="1" applyBorder="1" applyAlignment="1">
      <alignment horizontal="center" vertical="center"/>
    </xf>
    <xf numFmtId="2" fontId="38" fillId="0" borderId="9" xfId="4" applyNumberFormat="1" applyFont="1" applyBorder="1" applyAlignment="1">
      <alignment horizontal="center" vertical="center"/>
    </xf>
    <xf numFmtId="2" fontId="39" fillId="0" borderId="54" xfId="4" applyNumberFormat="1" applyFont="1" applyBorder="1" applyAlignment="1">
      <alignment horizontal="center" vertical="center"/>
    </xf>
    <xf numFmtId="2" fontId="39" fillId="0" borderId="9" xfId="4" applyNumberFormat="1" applyFont="1" applyBorder="1" applyAlignment="1">
      <alignment horizontal="center" vertical="center"/>
    </xf>
    <xf numFmtId="2" fontId="22" fillId="0" borderId="9" xfId="4" applyNumberFormat="1" applyFont="1" applyBorder="1" applyAlignment="1">
      <alignment horizontal="center" vertical="center"/>
    </xf>
    <xf numFmtId="2" fontId="22" fillId="0" borderId="10" xfId="4" applyNumberFormat="1" applyFont="1" applyBorder="1" applyAlignment="1">
      <alignment horizontal="center" vertical="center"/>
    </xf>
    <xf numFmtId="2" fontId="34" fillId="0" borderId="9" xfId="4" applyNumberFormat="1" applyFont="1" applyBorder="1" applyAlignment="1">
      <alignment horizontal="center" vertical="center"/>
    </xf>
    <xf numFmtId="0" fontId="32" fillId="10" borderId="37" xfId="12" applyFont="1" applyFill="1" applyBorder="1" applyAlignment="1">
      <alignment horizontal="left" vertical="center" wrapText="1"/>
    </xf>
    <xf numFmtId="0" fontId="32" fillId="10" borderId="16" xfId="12" applyFont="1" applyFill="1" applyBorder="1" applyAlignment="1">
      <alignment horizontal="left" vertical="center" wrapText="1"/>
    </xf>
    <xf numFmtId="0" fontId="32" fillId="10" borderId="17" xfId="12" applyFont="1" applyFill="1" applyBorder="1" applyAlignment="1">
      <alignment horizontal="left" vertical="center" wrapText="1"/>
    </xf>
    <xf numFmtId="1" fontId="48" fillId="0" borderId="65" xfId="4" applyNumberFormat="1" applyFont="1" applyBorder="1" applyAlignment="1">
      <alignment horizontal="center" vertical="center"/>
    </xf>
    <xf numFmtId="0" fontId="3" fillId="0" borderId="51" xfId="4" applyBorder="1" applyAlignment="1">
      <alignment horizontal="center" vertical="center"/>
    </xf>
    <xf numFmtId="0" fontId="3" fillId="0" borderId="69" xfId="4" applyBorder="1" applyAlignment="1">
      <alignment horizontal="center" vertical="center"/>
    </xf>
    <xf numFmtId="1" fontId="3" fillId="0" borderId="1" xfId="4" applyNumberFormat="1" applyBorder="1" applyAlignment="1">
      <alignment horizontal="center" vertical="center"/>
    </xf>
    <xf numFmtId="1" fontId="3" fillId="0" borderId="49" xfId="4" applyNumberFormat="1" applyBorder="1" applyAlignment="1">
      <alignment horizontal="center" vertical="center"/>
    </xf>
    <xf numFmtId="1" fontId="3" fillId="0" borderId="70" xfId="4" applyNumberFormat="1" applyBorder="1" applyAlignment="1">
      <alignment horizontal="center" vertical="center"/>
    </xf>
    <xf numFmtId="2" fontId="22" fillId="0" borderId="67" xfId="4" applyNumberFormat="1" applyFont="1" applyBorder="1" applyAlignment="1">
      <alignment horizontal="center" vertical="center"/>
    </xf>
    <xf numFmtId="2" fontId="22" fillId="0" borderId="68" xfId="4" applyNumberFormat="1" applyFont="1" applyBorder="1" applyAlignment="1">
      <alignment horizontal="center" vertical="center"/>
    </xf>
    <xf numFmtId="0" fontId="40" fillId="5" borderId="71" xfId="0" applyFont="1" applyFill="1" applyBorder="1" applyAlignment="1">
      <alignment horizontal="right" vertical="center" shrinkToFit="1" readingOrder="2"/>
    </xf>
    <xf numFmtId="0" fontId="40" fillId="5" borderId="0" xfId="0" applyFont="1" applyFill="1" applyAlignment="1">
      <alignment horizontal="right" vertical="center" shrinkToFit="1" readingOrder="2"/>
    </xf>
    <xf numFmtId="2" fontId="3" fillId="0" borderId="1" xfId="4" applyNumberFormat="1" applyBorder="1" applyAlignment="1">
      <alignment horizontal="center" vertical="center"/>
    </xf>
    <xf numFmtId="0" fontId="42" fillId="0" borderId="1" xfId="4" applyFont="1" applyBorder="1" applyAlignment="1">
      <alignment horizontal="center" vertical="center"/>
    </xf>
    <xf numFmtId="2" fontId="42" fillId="0" borderId="1" xfId="4" applyNumberFormat="1" applyFont="1" applyBorder="1" applyAlignment="1">
      <alignment horizontal="center" vertical="center"/>
    </xf>
    <xf numFmtId="0" fontId="47" fillId="11" borderId="32" xfId="8" applyFont="1" applyFill="1" applyBorder="1" applyAlignment="1">
      <alignment horizontal="center" vertical="center" wrapText="1"/>
    </xf>
    <xf numFmtId="0" fontId="47" fillId="11" borderId="31" xfId="8" applyFont="1" applyFill="1" applyBorder="1" applyAlignment="1">
      <alignment horizontal="center" vertical="center" wrapText="1"/>
    </xf>
    <xf numFmtId="0" fontId="47" fillId="11" borderId="72" xfId="8" applyFont="1" applyFill="1" applyBorder="1" applyAlignment="1">
      <alignment horizontal="center" vertical="center" wrapText="1"/>
    </xf>
    <xf numFmtId="0" fontId="41" fillId="0" borderId="0" xfId="4" applyFont="1" applyAlignment="1">
      <alignment horizontal="right" vertical="center" wrapText="1"/>
    </xf>
    <xf numFmtId="0" fontId="41" fillId="0" borderId="0" xfId="4" applyFont="1" applyAlignment="1">
      <alignment horizontal="right" vertical="center"/>
    </xf>
    <xf numFmtId="0" fontId="41" fillId="0" borderId="0" xfId="4" applyFont="1" applyAlignment="1">
      <alignment horizontal="left" vertical="center" wrapText="1"/>
    </xf>
    <xf numFmtId="0" fontId="40" fillId="5" borderId="71" xfId="0" applyFont="1" applyFill="1" applyBorder="1" applyAlignment="1">
      <alignment horizontal="center" vertical="center" shrinkToFit="1" readingOrder="2"/>
    </xf>
    <xf numFmtId="0" fontId="40" fillId="5" borderId="0" xfId="0" applyFont="1" applyFill="1" applyAlignment="1">
      <alignment horizontal="center" vertical="center" shrinkToFit="1" readingOrder="2"/>
    </xf>
    <xf numFmtId="0" fontId="40" fillId="5" borderId="71" xfId="0" applyFont="1" applyFill="1" applyBorder="1" applyAlignment="1">
      <alignment horizontal="left" vertical="center" shrinkToFit="1" readingOrder="2"/>
    </xf>
    <xf numFmtId="0" fontId="40" fillId="5" borderId="0" xfId="0" applyFont="1" applyFill="1" applyAlignment="1">
      <alignment horizontal="left" vertical="center" shrinkToFit="1" readingOrder="2"/>
    </xf>
    <xf numFmtId="0" fontId="3" fillId="0" borderId="3" xfId="4" applyBorder="1" applyAlignment="1">
      <alignment horizontal="center" vertical="center"/>
    </xf>
    <xf numFmtId="0" fontId="3" fillId="0" borderId="67" xfId="4" applyBorder="1" applyAlignment="1">
      <alignment horizontal="center" vertical="center"/>
    </xf>
    <xf numFmtId="0" fontId="3" fillId="0" borderId="68" xfId="4" applyBorder="1" applyAlignment="1">
      <alignment horizontal="center" vertical="center"/>
    </xf>
    <xf numFmtId="2" fontId="3" fillId="0" borderId="54" xfId="4" applyNumberFormat="1" applyBorder="1" applyAlignment="1">
      <alignment horizontal="center" vertical="center"/>
    </xf>
    <xf numFmtId="2" fontId="3" fillId="0" borderId="10" xfId="4" applyNumberFormat="1" applyBorder="1" applyAlignment="1">
      <alignment horizontal="center" vertical="center"/>
    </xf>
    <xf numFmtId="0" fontId="17" fillId="5" borderId="5" xfId="0" applyFont="1" applyFill="1" applyBorder="1" applyAlignment="1">
      <alignment horizontal="right" vertical="center" shrinkToFit="1" readingOrder="2"/>
    </xf>
    <xf numFmtId="0" fontId="17" fillId="5" borderId="6" xfId="0" applyFont="1" applyFill="1" applyBorder="1" applyAlignment="1">
      <alignment horizontal="right" vertical="center" shrinkToFit="1" readingOrder="2"/>
    </xf>
    <xf numFmtId="0" fontId="17" fillId="5" borderId="7" xfId="0" applyFont="1" applyFill="1" applyBorder="1" applyAlignment="1">
      <alignment horizontal="right" vertical="center" shrinkToFit="1" readingOrder="2"/>
    </xf>
    <xf numFmtId="0" fontId="17" fillId="5" borderId="40" xfId="0" applyFont="1" applyFill="1" applyBorder="1" applyAlignment="1">
      <alignment horizontal="right" vertical="center" shrinkToFit="1" readingOrder="2"/>
    </xf>
    <xf numFmtId="0" fontId="17" fillId="5" borderId="39" xfId="0" applyFont="1" applyFill="1" applyBorder="1" applyAlignment="1">
      <alignment horizontal="right" vertical="center" shrinkToFit="1" readingOrder="2"/>
    </xf>
    <xf numFmtId="0" fontId="17" fillId="5" borderId="41" xfId="0" applyFont="1" applyFill="1" applyBorder="1" applyAlignment="1">
      <alignment horizontal="right" vertical="center" shrinkToFit="1" readingOrder="2"/>
    </xf>
    <xf numFmtId="0" fontId="12" fillId="4" borderId="44" xfId="12" applyFont="1" applyFill="1" applyBorder="1" applyAlignment="1">
      <alignment horizontal="center" vertical="center" wrapText="1"/>
    </xf>
    <xf numFmtId="0" fontId="12" fillId="4" borderId="30" xfId="12" applyFont="1" applyFill="1" applyBorder="1" applyAlignment="1">
      <alignment horizontal="center" vertical="center" wrapText="1"/>
    </xf>
    <xf numFmtId="0" fontId="49" fillId="8" borderId="45" xfId="12" applyFont="1" applyFill="1" applyBorder="1" applyAlignment="1">
      <alignment horizontal="center" vertical="center" wrapText="1"/>
    </xf>
    <xf numFmtId="0" fontId="49" fillId="8" borderId="46" xfId="12" applyFont="1" applyFill="1" applyBorder="1" applyAlignment="1">
      <alignment horizontal="center" vertical="center" wrapText="1"/>
    </xf>
    <xf numFmtId="0" fontId="15" fillId="0" borderId="5" xfId="1" applyFont="1" applyBorder="1" applyAlignment="1">
      <alignment horizontal="center"/>
    </xf>
    <xf numFmtId="0" fontId="15" fillId="0" borderId="25" xfId="1" applyFont="1" applyBorder="1" applyAlignment="1">
      <alignment horizontal="center"/>
    </xf>
    <xf numFmtId="0" fontId="18" fillId="0" borderId="6" xfId="1" applyFont="1" applyBorder="1" applyAlignment="1">
      <alignment horizontal="left" wrapText="1"/>
    </xf>
    <xf numFmtId="0" fontId="18" fillId="0" borderId="7" xfId="1" applyFont="1" applyBorder="1" applyAlignment="1">
      <alignment horizontal="left" wrapText="1"/>
    </xf>
    <xf numFmtId="0" fontId="16" fillId="0" borderId="26" xfId="1" applyFont="1" applyBorder="1" applyAlignment="1">
      <alignment horizontal="right" wrapText="1"/>
    </xf>
    <xf numFmtId="0" fontId="16" fillId="0" borderId="27" xfId="1" applyFont="1" applyBorder="1" applyAlignment="1">
      <alignment horizontal="right" wrapText="1"/>
    </xf>
    <xf numFmtId="0" fontId="19" fillId="8" borderId="35" xfId="6" applyFont="1" applyFill="1" applyBorder="1" applyAlignment="1">
      <alignment horizontal="center" vertical="center" wrapText="1"/>
    </xf>
    <xf numFmtId="0" fontId="19" fillId="8" borderId="26" xfId="6" applyFont="1" applyFill="1" applyBorder="1" applyAlignment="1">
      <alignment horizontal="center" vertical="center" wrapText="1"/>
    </xf>
    <xf numFmtId="0" fontId="19" fillId="8" borderId="36" xfId="6" applyFont="1" applyFill="1" applyBorder="1" applyAlignment="1">
      <alignment horizontal="center" vertical="center" wrapText="1"/>
    </xf>
    <xf numFmtId="0" fontId="8" fillId="0" borderId="21" xfId="7" applyFont="1" applyBorder="1" applyAlignment="1">
      <alignment horizontal="left" vertical="center" shrinkToFit="1" readingOrder="1"/>
    </xf>
    <xf numFmtId="0" fontId="8" fillId="0" borderId="34" xfId="7" applyFont="1" applyBorder="1" applyAlignment="1">
      <alignment horizontal="left" vertical="center" shrinkToFit="1" readingOrder="1"/>
    </xf>
    <xf numFmtId="4" fontId="8" fillId="0" borderId="33" xfId="7" applyNumberFormat="1" applyFont="1" applyBorder="1" applyAlignment="1">
      <alignment horizontal="left"/>
    </xf>
    <xf numFmtId="4" fontId="8" fillId="0" borderId="19" xfId="7" applyNumberFormat="1" applyFont="1" applyBorder="1" applyAlignment="1">
      <alignment horizontal="left"/>
    </xf>
    <xf numFmtId="4" fontId="8" fillId="0" borderId="20" xfId="7" applyNumberFormat="1" applyFont="1" applyBorder="1" applyAlignment="1">
      <alignment horizontal="left"/>
    </xf>
    <xf numFmtId="0" fontId="8" fillId="0" borderId="15" xfId="7" applyFont="1" applyBorder="1" applyAlignment="1">
      <alignment horizontal="left" vertical="center" shrinkToFit="1"/>
    </xf>
    <xf numFmtId="0" fontId="8" fillId="0" borderId="38" xfId="7" applyFont="1" applyBorder="1" applyAlignment="1">
      <alignment horizontal="left" vertical="center" shrinkToFit="1"/>
    </xf>
    <xf numFmtId="4" fontId="8" fillId="0" borderId="37" xfId="7" applyNumberFormat="1" applyFont="1" applyBorder="1" applyAlignment="1">
      <alignment horizontal="left"/>
    </xf>
    <xf numFmtId="4" fontId="8" fillId="0" borderId="16" xfId="7" applyNumberFormat="1" applyFont="1" applyBorder="1" applyAlignment="1">
      <alignment horizontal="left"/>
    </xf>
    <xf numFmtId="4" fontId="8" fillId="0" borderId="17" xfId="7" applyNumberFormat="1" applyFont="1" applyBorder="1" applyAlignment="1">
      <alignment horizontal="left"/>
    </xf>
    <xf numFmtId="0" fontId="8" fillId="0" borderId="48" xfId="7" applyFont="1" applyBorder="1" applyAlignment="1">
      <alignment horizontal="left" vertical="center" shrinkToFit="1"/>
    </xf>
    <xf numFmtId="0" fontId="8" fillId="0" borderId="49" xfId="7" applyFont="1" applyBorder="1" applyAlignment="1">
      <alignment horizontal="left" vertical="center" shrinkToFit="1"/>
    </xf>
    <xf numFmtId="4" fontId="8" fillId="0" borderId="50" xfId="7" applyNumberFormat="1" applyFont="1" applyBorder="1" applyAlignment="1">
      <alignment horizontal="left"/>
    </xf>
    <xf numFmtId="4" fontId="8" fillId="0" borderId="51" xfId="7" applyNumberFormat="1" applyFont="1" applyBorder="1" applyAlignment="1">
      <alignment horizontal="left"/>
    </xf>
    <xf numFmtId="4" fontId="8" fillId="0" borderId="52" xfId="7" applyNumberFormat="1" applyFont="1" applyBorder="1" applyAlignment="1">
      <alignment horizontal="left"/>
    </xf>
    <xf numFmtId="4" fontId="8" fillId="0" borderId="1" xfId="7" applyNumberFormat="1" applyFont="1" applyBorder="1" applyAlignment="1">
      <alignment horizontal="center" vertical="center"/>
    </xf>
    <xf numFmtId="0" fontId="8" fillId="0" borderId="76" xfId="7" applyFont="1" applyBorder="1" applyAlignment="1">
      <alignment horizontal="center" vertical="center" shrinkToFit="1"/>
    </xf>
    <xf numFmtId="0" fontId="8" fillId="0" borderId="27" xfId="7" applyFont="1" applyBorder="1" applyAlignment="1">
      <alignment horizontal="center" vertical="center" shrinkToFit="1"/>
    </xf>
    <xf numFmtId="0" fontId="6" fillId="0" borderId="11" xfId="7" applyFont="1" applyBorder="1" applyAlignment="1">
      <alignment horizontal="center" vertical="center" shrinkToFit="1"/>
    </xf>
    <xf numFmtId="0" fontId="6" fillId="0" borderId="18" xfId="7" applyFont="1" applyBorder="1" applyAlignment="1">
      <alignment horizontal="center" vertical="center" shrinkToFit="1"/>
    </xf>
    <xf numFmtId="3" fontId="6" fillId="0" borderId="12" xfId="6" applyNumberFormat="1" applyFont="1" applyBorder="1" applyAlignment="1">
      <alignment horizontal="center" vertical="center" wrapText="1"/>
    </xf>
    <xf numFmtId="3" fontId="6" fillId="0" borderId="10" xfId="6" applyNumberFormat="1" applyFont="1" applyBorder="1" applyAlignment="1">
      <alignment horizontal="center" vertical="center" wrapText="1"/>
    </xf>
    <xf numFmtId="165" fontId="6" fillId="0" borderId="12" xfId="12" applyNumberFormat="1" applyFont="1" applyBorder="1" applyAlignment="1">
      <alignment horizontal="center" vertical="center" wrapText="1"/>
    </xf>
    <xf numFmtId="165" fontId="6" fillId="0" borderId="9" xfId="12" applyNumberFormat="1" applyFont="1" applyBorder="1" applyAlignment="1">
      <alignment horizontal="center" vertical="center" wrapText="1"/>
    </xf>
    <xf numFmtId="0" fontId="6" fillId="0" borderId="12" xfId="11" applyFont="1" applyBorder="1" applyAlignment="1">
      <alignment horizontal="center" vertical="center" wrapText="1"/>
    </xf>
    <xf numFmtId="0" fontId="6" fillId="0" borderId="9" xfId="11" applyFont="1" applyBorder="1" applyAlignment="1">
      <alignment horizontal="center" vertical="center" wrapText="1"/>
    </xf>
    <xf numFmtId="0" fontId="6" fillId="0" borderId="13" xfId="11" applyFont="1" applyBorder="1" applyAlignment="1">
      <alignment horizontal="center" vertical="center" wrapText="1"/>
    </xf>
    <xf numFmtId="0" fontId="6" fillId="0" borderId="14" xfId="11" applyFont="1" applyBorder="1" applyAlignment="1">
      <alignment horizontal="center" vertical="center" wrapText="1"/>
    </xf>
    <xf numFmtId="0" fontId="6" fillId="0" borderId="11" xfId="8" applyFont="1" applyBorder="1" applyAlignment="1">
      <alignment horizontal="center" vertical="center" wrapText="1"/>
    </xf>
    <xf numFmtId="0" fontId="6" fillId="0" borderId="22" xfId="8" applyFont="1" applyBorder="1" applyAlignment="1">
      <alignment horizontal="center" vertical="center" wrapText="1"/>
    </xf>
    <xf numFmtId="165" fontId="6" fillId="0" borderId="23" xfId="12" applyNumberFormat="1" applyFont="1" applyBorder="1" applyAlignment="1">
      <alignment horizontal="center" vertical="center" wrapText="1"/>
    </xf>
    <xf numFmtId="0" fontId="6" fillId="0" borderId="23" xfId="11" applyFont="1" applyBorder="1" applyAlignment="1">
      <alignment horizontal="center" vertical="center" wrapText="1"/>
    </xf>
    <xf numFmtId="0" fontId="6" fillId="0" borderId="24" xfId="11" applyFont="1" applyBorder="1" applyAlignment="1">
      <alignment horizontal="center" vertical="center" wrapText="1"/>
    </xf>
    <xf numFmtId="0" fontId="6" fillId="0" borderId="3" xfId="8" applyFont="1" applyBorder="1" applyAlignment="1">
      <alignment horizontal="center" vertical="center" wrapText="1"/>
    </xf>
    <xf numFmtId="0" fontId="6" fillId="0" borderId="1" xfId="7" applyFont="1" applyBorder="1" applyAlignment="1">
      <alignment horizontal="center" vertical="center" shrinkToFit="1"/>
    </xf>
    <xf numFmtId="165" fontId="6" fillId="0" borderId="54" xfId="12" applyNumberFormat="1" applyFont="1" applyBorder="1" applyAlignment="1">
      <alignment horizontal="center" vertical="center" wrapText="1"/>
    </xf>
    <xf numFmtId="165" fontId="6" fillId="0" borderId="10" xfId="12" applyNumberFormat="1" applyFont="1" applyBorder="1" applyAlignment="1">
      <alignment horizontal="center" vertical="center" wrapText="1"/>
    </xf>
    <xf numFmtId="0" fontId="6" fillId="0" borderId="54" xfId="11" applyFont="1" applyBorder="1" applyAlignment="1">
      <alignment horizontal="center" vertical="center" wrapText="1"/>
    </xf>
    <xf numFmtId="0" fontId="6" fillId="0" borderId="10" xfId="11" applyFont="1" applyBorder="1" applyAlignment="1">
      <alignment horizontal="center" vertical="center" wrapText="1"/>
    </xf>
    <xf numFmtId="0" fontId="6" fillId="0" borderId="22" xfId="7" applyFont="1" applyBorder="1" applyAlignment="1">
      <alignment horizontal="center" vertical="center" shrinkToFit="1"/>
    </xf>
    <xf numFmtId="2" fontId="6" fillId="0" borderId="12" xfId="11" applyNumberFormat="1" applyFont="1" applyBorder="1" applyAlignment="1">
      <alignment horizontal="center" vertical="center" wrapText="1"/>
    </xf>
    <xf numFmtId="2" fontId="6" fillId="0" borderId="9" xfId="11" applyNumberFormat="1" applyFont="1" applyBorder="1" applyAlignment="1">
      <alignment horizontal="center" vertical="center" wrapText="1"/>
    </xf>
    <xf numFmtId="2" fontId="6" fillId="0" borderId="23" xfId="11" applyNumberFormat="1" applyFont="1" applyBorder="1" applyAlignment="1">
      <alignment horizontal="center" vertical="center" wrapText="1"/>
    </xf>
    <xf numFmtId="0" fontId="6" fillId="0" borderId="4" xfId="7" applyFont="1" applyBorder="1" applyAlignment="1">
      <alignment horizontal="center" vertical="center" shrinkToFit="1"/>
    </xf>
    <xf numFmtId="2" fontId="6" fillId="0" borderId="15" xfId="7" applyNumberFormat="1" applyFont="1" applyBorder="1" applyAlignment="1">
      <alignment horizontal="right" vertical="center" wrapText="1" shrinkToFit="1" readingOrder="2"/>
    </xf>
    <xf numFmtId="2" fontId="6" fillId="0" borderId="16" xfId="7" applyNumberFormat="1" applyFont="1" applyBorder="1" applyAlignment="1">
      <alignment horizontal="right" vertical="center" wrapText="1" shrinkToFit="1" readingOrder="2"/>
    </xf>
    <xf numFmtId="2" fontId="6" fillId="0" borderId="17" xfId="7" applyNumberFormat="1" applyFont="1" applyBorder="1" applyAlignment="1">
      <alignment horizontal="right" vertical="center" wrapText="1" shrinkToFit="1" readingOrder="2"/>
    </xf>
    <xf numFmtId="0" fontId="7" fillId="0" borderId="15" xfId="7" applyFont="1" applyBorder="1" applyAlignment="1">
      <alignment horizontal="center" vertical="center" wrapText="1" shrinkToFit="1"/>
    </xf>
    <xf numFmtId="0" fontId="7" fillId="0" borderId="16" xfId="7" applyFont="1" applyBorder="1" applyAlignment="1">
      <alignment horizontal="center" vertical="center" wrapText="1" shrinkToFit="1"/>
    </xf>
    <xf numFmtId="0" fontId="7" fillId="0" borderId="17" xfId="7" applyFont="1" applyBorder="1" applyAlignment="1">
      <alignment horizontal="center" vertical="center" wrapText="1" shrinkToFit="1"/>
    </xf>
    <xf numFmtId="2" fontId="6" fillId="4" borderId="15" xfId="7" applyNumberFormat="1" applyFont="1" applyFill="1" applyBorder="1" applyAlignment="1">
      <alignment horizontal="left" vertical="center" wrapText="1" shrinkToFit="1" readingOrder="1"/>
    </xf>
    <xf numFmtId="2" fontId="6" fillId="4" borderId="16" xfId="7" applyNumberFormat="1" applyFont="1" applyFill="1" applyBorder="1" applyAlignment="1">
      <alignment horizontal="left" vertical="center" wrapText="1" shrinkToFit="1" readingOrder="1"/>
    </xf>
    <xf numFmtId="2" fontId="6" fillId="4" borderId="17" xfId="7" applyNumberFormat="1" applyFont="1" applyFill="1" applyBorder="1" applyAlignment="1">
      <alignment horizontal="left" vertical="center" wrapText="1" shrinkToFit="1" readingOrder="1"/>
    </xf>
    <xf numFmtId="2" fontId="6" fillId="4" borderId="48" xfId="7" applyNumberFormat="1" applyFont="1" applyFill="1" applyBorder="1" applyAlignment="1">
      <alignment horizontal="right" vertical="center" wrapText="1" shrinkToFit="1" readingOrder="2"/>
    </xf>
    <xf numFmtId="2" fontId="6" fillId="4" borderId="51" xfId="7" applyNumberFormat="1" applyFont="1" applyFill="1" applyBorder="1" applyAlignment="1">
      <alignment horizontal="right" vertical="center" wrapText="1" shrinkToFit="1" readingOrder="2"/>
    </xf>
    <xf numFmtId="2" fontId="6" fillId="4" borderId="52" xfId="7" applyNumberFormat="1" applyFont="1" applyFill="1" applyBorder="1" applyAlignment="1">
      <alignment horizontal="right" vertical="center" wrapText="1" shrinkToFit="1" readingOrder="2"/>
    </xf>
    <xf numFmtId="2" fontId="6" fillId="12" borderId="51" xfId="7" applyNumberFormat="1" applyFont="1" applyFill="1" applyBorder="1" applyAlignment="1">
      <alignment horizontal="left" vertical="center" wrapText="1" shrinkToFit="1" readingOrder="2"/>
    </xf>
    <xf numFmtId="2" fontId="6" fillId="12" borderId="49" xfId="7" applyNumberFormat="1" applyFont="1" applyFill="1" applyBorder="1" applyAlignment="1">
      <alignment horizontal="left" vertical="center" wrapText="1" shrinkToFit="1" readingOrder="2"/>
    </xf>
    <xf numFmtId="2" fontId="6" fillId="12" borderId="0" xfId="7" applyNumberFormat="1" applyFont="1" applyFill="1" applyAlignment="1">
      <alignment horizontal="left" vertical="center" wrapText="1" shrinkToFit="1" readingOrder="2"/>
    </xf>
    <xf numFmtId="2" fontId="6" fillId="12" borderId="61" xfId="7" applyNumberFormat="1" applyFont="1" applyFill="1" applyBorder="1" applyAlignment="1">
      <alignment horizontal="left" vertical="center" wrapText="1" shrinkToFit="1" readingOrder="2"/>
    </xf>
    <xf numFmtId="2" fontId="6" fillId="12" borderId="69" xfId="7" applyNumberFormat="1" applyFont="1" applyFill="1" applyBorder="1" applyAlignment="1">
      <alignment horizontal="left" vertical="center" wrapText="1" shrinkToFit="1" readingOrder="2"/>
    </xf>
    <xf numFmtId="2" fontId="6" fillId="12" borderId="70" xfId="7" applyNumberFormat="1" applyFont="1" applyFill="1" applyBorder="1" applyAlignment="1">
      <alignment horizontal="left" vertical="center" wrapText="1" shrinkToFit="1" readingOrder="2"/>
    </xf>
    <xf numFmtId="3" fontId="6" fillId="0" borderId="9" xfId="6" applyNumberFormat="1" applyFont="1" applyBorder="1" applyAlignment="1">
      <alignment horizontal="center" vertical="center" wrapText="1"/>
    </xf>
    <xf numFmtId="0" fontId="9" fillId="6" borderId="28" xfId="0" applyFont="1" applyFill="1" applyBorder="1" applyAlignment="1">
      <alignment horizontal="right" wrapText="1"/>
    </xf>
    <xf numFmtId="0" fontId="9" fillId="6" borderId="29" xfId="0" applyFont="1" applyFill="1" applyBorder="1" applyAlignment="1">
      <alignment horizontal="right" wrapText="1"/>
    </xf>
    <xf numFmtId="0" fontId="9" fillId="6" borderId="30" xfId="0" applyFont="1" applyFill="1" applyBorder="1" applyAlignment="1">
      <alignment horizontal="right" wrapText="1"/>
    </xf>
    <xf numFmtId="2" fontId="6" fillId="0" borderId="21" xfId="7" applyNumberFormat="1" applyFont="1" applyBorder="1" applyAlignment="1">
      <alignment horizontal="left" vertical="center" wrapText="1" shrinkToFit="1" readingOrder="1"/>
    </xf>
    <xf numFmtId="2" fontId="6" fillId="0" borderId="19" xfId="7" applyNumberFormat="1" applyFont="1" applyBorder="1" applyAlignment="1">
      <alignment horizontal="left" vertical="center" wrapText="1" shrinkToFit="1" readingOrder="1"/>
    </xf>
    <xf numFmtId="2" fontId="6" fillId="0" borderId="20" xfId="7" applyNumberFormat="1" applyFont="1" applyBorder="1" applyAlignment="1">
      <alignment horizontal="left" vertical="center" wrapText="1" shrinkToFit="1" readingOrder="1"/>
    </xf>
    <xf numFmtId="0" fontId="9" fillId="0" borderId="6" xfId="0" applyFont="1" applyBorder="1" applyAlignment="1">
      <alignment horizontal="center" wrapText="1"/>
    </xf>
    <xf numFmtId="0" fontId="9" fillId="0" borderId="26" xfId="0" applyFont="1" applyBorder="1" applyAlignment="1">
      <alignment horizontal="center" wrapText="1"/>
    </xf>
    <xf numFmtId="0" fontId="9" fillId="0" borderId="7" xfId="0" applyFont="1" applyBorder="1" applyAlignment="1">
      <alignment horizontal="center" wrapText="1"/>
    </xf>
    <xf numFmtId="0" fontId="9" fillId="0" borderId="27" xfId="0" applyFont="1" applyBorder="1" applyAlignment="1">
      <alignment horizontal="center" wrapText="1"/>
    </xf>
    <xf numFmtId="0" fontId="27" fillId="3" borderId="0" xfId="8" applyFont="1" applyFill="1" applyAlignment="1">
      <alignment horizontal="center" vertical="center" wrapText="1"/>
    </xf>
    <xf numFmtId="1" fontId="45" fillId="7" borderId="55" xfId="7" applyNumberFormat="1" applyFont="1" applyFill="1" applyBorder="1" applyAlignment="1">
      <alignment horizontal="center" vertical="center" shrinkToFit="1"/>
    </xf>
    <xf numFmtId="1" fontId="45" fillId="7" borderId="57" xfId="7" applyNumberFormat="1" applyFont="1" applyFill="1" applyBorder="1" applyAlignment="1">
      <alignment horizontal="center" vertical="center" shrinkToFit="1"/>
    </xf>
    <xf numFmtId="1" fontId="45" fillId="7" borderId="58" xfId="7" applyNumberFormat="1" applyFont="1" applyFill="1" applyBorder="1" applyAlignment="1">
      <alignment horizontal="center" vertical="center" shrinkToFit="1"/>
    </xf>
    <xf numFmtId="2" fontId="30" fillId="7" borderId="2" xfId="7" applyNumberFormat="1" applyFont="1" applyFill="1" applyBorder="1" applyAlignment="1">
      <alignment horizontal="center" vertical="center" wrapText="1" shrinkToFit="1"/>
    </xf>
    <xf numFmtId="2" fontId="30" fillId="7" borderId="1" xfId="7" applyNumberFormat="1" applyFont="1" applyFill="1" applyBorder="1" applyAlignment="1">
      <alignment horizontal="center" vertical="center" shrinkToFit="1"/>
    </xf>
    <xf numFmtId="2" fontId="30" fillId="7" borderId="8" xfId="7" applyNumberFormat="1" applyFont="1" applyFill="1" applyBorder="1" applyAlignment="1">
      <alignment horizontal="center" vertical="center" shrinkToFit="1"/>
    </xf>
    <xf numFmtId="2" fontId="46" fillId="7" borderId="33" xfId="0" applyNumberFormat="1" applyFont="1" applyFill="1" applyBorder="1" applyAlignment="1">
      <alignment horizontal="center" vertical="center" wrapText="1"/>
    </xf>
    <xf numFmtId="2" fontId="46" fillId="7" borderId="56" xfId="0" applyNumberFormat="1" applyFont="1" applyFill="1" applyBorder="1" applyAlignment="1">
      <alignment horizontal="center" vertical="center" wrapText="1"/>
    </xf>
    <xf numFmtId="2" fontId="30" fillId="7" borderId="10" xfId="7" applyNumberFormat="1" applyFont="1" applyFill="1" applyBorder="1" applyAlignment="1">
      <alignment horizontal="center" vertical="center" wrapText="1" shrinkToFit="1"/>
    </xf>
    <xf numFmtId="2" fontId="30" fillId="7" borderId="8" xfId="7" applyNumberFormat="1" applyFont="1" applyFill="1" applyBorder="1" applyAlignment="1">
      <alignment horizontal="center" vertical="center" wrapText="1" shrinkToFit="1"/>
    </xf>
  </cellXfs>
  <cellStyles count="17">
    <cellStyle name="Comma 2" xfId="3" xr:uid="{00000000-0005-0000-0000-000000000000}"/>
    <cellStyle name="Currency" xfId="13" builtinId="4"/>
    <cellStyle name="Currency 2" xfId="10" xr:uid="{00000000-0005-0000-0000-000002000000}"/>
    <cellStyle name="Normal" xfId="0" builtinId="0"/>
    <cellStyle name="Normal 2" xfId="2" xr:uid="{00000000-0005-0000-0000-000004000000}"/>
    <cellStyle name="Normal 2 2" xfId="6" xr:uid="{00000000-0005-0000-0000-000005000000}"/>
    <cellStyle name="Normal 2 2 2" xfId="12" xr:uid="{00000000-0005-0000-0000-000006000000}"/>
    <cellStyle name="Normal 2 3" xfId="8" xr:uid="{00000000-0005-0000-0000-000007000000}"/>
    <cellStyle name="Normal 3" xfId="4" xr:uid="{00000000-0005-0000-0000-000008000000}"/>
    <cellStyle name="Normal 3 2" xfId="14" xr:uid="{00000000-0005-0000-0000-000009000000}"/>
    <cellStyle name="Normal 4" xfId="5" xr:uid="{00000000-0005-0000-0000-00000A000000}"/>
    <cellStyle name="Normal 40" xfId="9" xr:uid="{00000000-0005-0000-0000-00000B000000}"/>
    <cellStyle name="Normal 5" xfId="1" xr:uid="{00000000-0005-0000-0000-00000C000000}"/>
    <cellStyle name="Normal 6" xfId="11" xr:uid="{00000000-0005-0000-0000-00000D000000}"/>
    <cellStyle name="Normal_مناقصة رقم 43   2006م انابيب حديدية النموذج الجديد 2" xfId="7" xr:uid="{00000000-0005-0000-0000-00000E000000}"/>
    <cellStyle name="Percent 2" xfId="15" xr:uid="{00000000-0005-0000-0000-00000F000000}"/>
    <cellStyle name="Percent 3" xfId="16" xr:uid="{00000000-0005-0000-0000-000010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xdr:from>
      <xdr:col>0</xdr:col>
      <xdr:colOff>76200</xdr:colOff>
      <xdr:row>0</xdr:row>
      <xdr:rowOff>145144</xdr:rowOff>
    </xdr:from>
    <xdr:to>
      <xdr:col>1</xdr:col>
      <xdr:colOff>4057650</xdr:colOff>
      <xdr:row>1</xdr:row>
      <xdr:rowOff>610718</xdr:rowOff>
    </xdr:to>
    <xdr:sp macro="" textlink="">
      <xdr:nvSpPr>
        <xdr:cNvPr id="2" name="مربع نص 5">
          <a:extLst>
            <a:ext uri="{FF2B5EF4-FFF2-40B4-BE49-F238E27FC236}">
              <a16:creationId xmlns:a16="http://schemas.microsoft.com/office/drawing/2014/main" id="{2FF95C86-E8F9-4330-8EBC-6845BFD6E2BE}"/>
            </a:ext>
          </a:extLst>
        </xdr:cNvPr>
        <xdr:cNvSpPr txBox="1"/>
      </xdr:nvSpPr>
      <xdr:spPr>
        <a:xfrm>
          <a:off x="9990401025" y="145144"/>
          <a:ext cx="4181475" cy="61797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1" anchor="t"/>
        <a:lstStyle/>
        <a:p>
          <a:pPr marL="0" marR="0" lvl="0" indent="0" algn="ctr" defTabSz="914400" eaLnBrk="1" fontAlgn="auto" latinLnBrk="0" hangingPunct="1">
            <a:lnSpc>
              <a:spcPct val="100000"/>
            </a:lnSpc>
            <a:spcBef>
              <a:spcPts val="0"/>
            </a:spcBef>
            <a:spcAft>
              <a:spcPts val="0"/>
            </a:spcAft>
            <a:buClrTx/>
            <a:buSzTx/>
            <a:buFontTx/>
            <a:buNone/>
            <a:tabLst/>
            <a:defRPr/>
          </a:pPr>
          <a:r>
            <a:rPr lang="ar-SA" sz="1400" b="1" i="0" u="none" strike="noStrike" baseline="0">
              <a:solidFill>
                <a:srgbClr val="002060"/>
              </a:solidFill>
              <a:latin typeface="+mn-lt"/>
              <a:ea typeface="+mn-ea"/>
              <a:cs typeface="+mn-cs"/>
            </a:rPr>
            <a:t>تعزيز قدرة المجتمعات الريفية على الصمود من خلال التجديد الطبيعي الذي يديره المزارعون  في تعز، اليمن</a:t>
          </a:r>
          <a:endParaRPr lang="en-US" sz="1400" b="1" i="0" u="none" strike="noStrike" baseline="0">
            <a:solidFill>
              <a:srgbClr val="002060"/>
            </a:solidFill>
            <a:latin typeface="+mn-lt"/>
            <a:ea typeface="+mn-ea"/>
            <a:cs typeface="+mn-cs"/>
          </a:endParaRPr>
        </a:p>
      </xdr:txBody>
    </xdr:sp>
    <xdr:clientData/>
  </xdr:twoCellAnchor>
  <xdr:twoCellAnchor>
    <xdr:from>
      <xdr:col>1</xdr:col>
      <xdr:colOff>4330700</xdr:colOff>
      <xdr:row>0</xdr:row>
      <xdr:rowOff>85725</xdr:rowOff>
    </xdr:from>
    <xdr:to>
      <xdr:col>1</xdr:col>
      <xdr:colOff>6076315</xdr:colOff>
      <xdr:row>1</xdr:row>
      <xdr:rowOff>539750</xdr:rowOff>
    </xdr:to>
    <xdr:pic>
      <xdr:nvPicPr>
        <xdr:cNvPr id="3" name="Picture 1471951802" descr="C:\Users\SCC\Downloads\Dorcas Yemen (jpeg).jpg">
          <a:extLst>
            <a:ext uri="{FF2B5EF4-FFF2-40B4-BE49-F238E27FC236}">
              <a16:creationId xmlns:a16="http://schemas.microsoft.com/office/drawing/2014/main" id="{B5A4074C-54C4-4FFA-B51B-B5CA351AF29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88382360" y="85725"/>
          <a:ext cx="1745615" cy="606425"/>
        </a:xfrm>
        <a:prstGeom prst="rect">
          <a:avLst/>
        </a:prstGeom>
        <a:noFill/>
        <a:ln>
          <a:noFill/>
        </a:ln>
      </xdr:spPr>
    </xdr:pic>
    <xdr:clientData/>
  </xdr:twoCellAnchor>
  <xdr:twoCellAnchor>
    <xdr:from>
      <xdr:col>1</xdr:col>
      <xdr:colOff>6241143</xdr:colOff>
      <xdr:row>0</xdr:row>
      <xdr:rowOff>90714</xdr:rowOff>
    </xdr:from>
    <xdr:to>
      <xdr:col>5</xdr:col>
      <xdr:colOff>1270000</xdr:colOff>
      <xdr:row>1</xdr:row>
      <xdr:rowOff>559917</xdr:rowOff>
    </xdr:to>
    <xdr:sp macro="" textlink="">
      <xdr:nvSpPr>
        <xdr:cNvPr id="4" name="مربع نص 10">
          <a:extLst>
            <a:ext uri="{FF2B5EF4-FFF2-40B4-BE49-F238E27FC236}">
              <a16:creationId xmlns:a16="http://schemas.microsoft.com/office/drawing/2014/main" id="{A0692573-A60B-4080-818D-3F52132C8464}"/>
            </a:ext>
          </a:extLst>
        </xdr:cNvPr>
        <xdr:cNvSpPr txBox="1"/>
      </xdr:nvSpPr>
      <xdr:spPr>
        <a:xfrm>
          <a:off x="9984092300" y="90714"/>
          <a:ext cx="4125232" cy="62160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1" anchor="t"/>
        <a:lstStyle/>
        <a:p>
          <a:pPr eaLnBrk="1" fontAlgn="auto" latinLnBrk="0" hangingPunct="1"/>
          <a:r>
            <a:rPr lang="en-US" sz="1200" b="1">
              <a:solidFill>
                <a:srgbClr val="002060"/>
              </a:solidFill>
              <a:effectLst/>
              <a:latin typeface="+mn-lt"/>
              <a:ea typeface="+mn-ea"/>
              <a:cs typeface="+mn-cs"/>
            </a:rPr>
            <a:t>YEM 1730 Pharus Project Strengthening resilience of rural communities through Farmer Managed Natural Regeneration (FMNR)  in Taiz, Yemen.</a:t>
          </a:r>
          <a:endParaRPr lang="ar-SA" sz="1200">
            <a:solidFill>
              <a:srgbClr val="002060"/>
            </a:solidFill>
            <a:effectLst/>
          </a:endParaRP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3600451</xdr:colOff>
      <xdr:row>0</xdr:row>
      <xdr:rowOff>66675</xdr:rowOff>
    </xdr:from>
    <xdr:to>
      <xdr:col>3</xdr:col>
      <xdr:colOff>129541</xdr:colOff>
      <xdr:row>0</xdr:row>
      <xdr:rowOff>828675</xdr:rowOff>
    </xdr:to>
    <xdr:pic>
      <xdr:nvPicPr>
        <xdr:cNvPr id="2" name="Picture 1471951802" descr="C:\Users\SCC\Downloads\Dorcas Yemen (jpeg).jpg">
          <a:extLst>
            <a:ext uri="{FF2B5EF4-FFF2-40B4-BE49-F238E27FC236}">
              <a16:creationId xmlns:a16="http://schemas.microsoft.com/office/drawing/2014/main" id="{3E5A9ABD-F98E-411C-8114-55B42246769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836671" y="66675"/>
          <a:ext cx="1390650" cy="762000"/>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4DF8EF-9707-4555-B71B-7309D936EB6A}">
  <sheetPr>
    <pageSetUpPr fitToPage="1"/>
  </sheetPr>
  <dimension ref="A1:P84"/>
  <sheetViews>
    <sheetView rightToLeft="1" view="pageBreakPreview" topLeftCell="A68" zoomScale="70" zoomScaleNormal="68" zoomScaleSheetLayoutView="70" workbookViewId="0">
      <selection activeCell="F78" sqref="F78"/>
    </sheetView>
  </sheetViews>
  <sheetFormatPr defaultColWidth="9.109375" defaultRowHeight="13.2" x14ac:dyDescent="0.25"/>
  <cols>
    <col min="1" max="1" width="3" style="3" bestFit="1" customWidth="1"/>
    <col min="2" max="2" width="102.5546875" style="4" customWidth="1"/>
    <col min="3" max="3" width="9" style="1" customWidth="1"/>
    <col min="4" max="4" width="7.33203125" style="1" customWidth="1"/>
    <col min="5" max="5" width="17.5546875" style="1" customWidth="1"/>
    <col min="6" max="6" width="20" style="5" customWidth="1"/>
    <col min="7" max="16384" width="9.109375" style="2"/>
  </cols>
  <sheetData>
    <row r="1" spans="1:16" s="14" customFormat="1" ht="12" customHeight="1" x14ac:dyDescent="0.3">
      <c r="A1" s="11"/>
      <c r="B1" s="262"/>
      <c r="C1" s="262"/>
      <c r="D1" s="262"/>
      <c r="E1" s="262"/>
      <c r="F1" s="264"/>
    </row>
    <row r="2" spans="1:16" s="14" customFormat="1" ht="48.75" customHeight="1" thickBot="1" x14ac:dyDescent="0.35">
      <c r="A2" s="12"/>
      <c r="B2" s="263"/>
      <c r="C2" s="263"/>
      <c r="D2" s="263"/>
      <c r="E2" s="263"/>
      <c r="F2" s="265"/>
    </row>
    <row r="3" spans="1:16" s="14" customFormat="1" ht="26.25" customHeight="1" x14ac:dyDescent="0.25">
      <c r="A3" s="266" t="s">
        <v>114</v>
      </c>
      <c r="B3" s="266"/>
      <c r="C3" s="266"/>
      <c r="D3" s="266"/>
      <c r="E3" s="266"/>
      <c r="F3" s="266"/>
      <c r="G3" s="266"/>
      <c r="H3" s="266"/>
    </row>
    <row r="4" spans="1:16" s="14" customFormat="1" ht="22.5" customHeight="1" thickBot="1" x14ac:dyDescent="0.3">
      <c r="A4" s="266" t="s">
        <v>115</v>
      </c>
      <c r="B4" s="266"/>
      <c r="C4" s="266"/>
      <c r="D4" s="266"/>
      <c r="E4" s="266"/>
      <c r="F4" s="266"/>
      <c r="G4" s="266"/>
      <c r="H4" s="266"/>
      <c r="I4" s="266"/>
    </row>
    <row r="5" spans="1:16" s="29" customFormat="1" ht="35.25" customHeight="1" x14ac:dyDescent="0.3">
      <c r="A5" s="267" t="s">
        <v>3</v>
      </c>
      <c r="B5" s="270" t="s">
        <v>55</v>
      </c>
      <c r="C5" s="80" t="s">
        <v>56</v>
      </c>
      <c r="D5" s="80" t="s">
        <v>57</v>
      </c>
      <c r="E5" s="273" t="s">
        <v>58</v>
      </c>
      <c r="F5" s="274"/>
      <c r="G5" s="28"/>
      <c r="H5" s="28"/>
      <c r="I5" s="28"/>
      <c r="J5" s="28"/>
      <c r="K5" s="28"/>
      <c r="L5" s="28"/>
      <c r="M5" s="28"/>
      <c r="N5" s="28"/>
      <c r="O5" s="28"/>
      <c r="P5" s="28"/>
    </row>
    <row r="6" spans="1:16" s="30" customFormat="1" ht="15.75" customHeight="1" x14ac:dyDescent="0.3">
      <c r="A6" s="268"/>
      <c r="B6" s="271"/>
      <c r="C6" s="275" t="s">
        <v>0</v>
      </c>
      <c r="D6" s="275" t="s">
        <v>1</v>
      </c>
      <c r="E6" s="81" t="s">
        <v>59</v>
      </c>
      <c r="F6" s="82" t="s">
        <v>60</v>
      </c>
      <c r="G6" s="28"/>
      <c r="H6" s="28"/>
      <c r="I6" s="28"/>
      <c r="J6" s="28"/>
      <c r="K6" s="28"/>
      <c r="L6" s="28"/>
      <c r="M6" s="28"/>
      <c r="N6" s="28"/>
      <c r="O6" s="28"/>
      <c r="P6" s="28"/>
    </row>
    <row r="7" spans="1:16" s="30" customFormat="1" ht="23.25" customHeight="1" thickBot="1" x14ac:dyDescent="0.35">
      <c r="A7" s="269"/>
      <c r="B7" s="272"/>
      <c r="C7" s="276"/>
      <c r="D7" s="276"/>
      <c r="E7" s="83" t="s">
        <v>61</v>
      </c>
      <c r="F7" s="84" t="s">
        <v>62</v>
      </c>
      <c r="G7" s="28"/>
      <c r="H7" s="28"/>
      <c r="I7" s="28"/>
      <c r="J7" s="28"/>
      <c r="K7" s="28"/>
      <c r="L7" s="28"/>
      <c r="M7" s="28"/>
      <c r="N7" s="28"/>
      <c r="O7" s="28"/>
      <c r="P7" s="28"/>
    </row>
    <row r="8" spans="1:16" s="14" customFormat="1" ht="22.5" customHeight="1" thickBot="1" x14ac:dyDescent="0.35">
      <c r="A8" s="256" t="s">
        <v>67</v>
      </c>
      <c r="B8" s="257"/>
      <c r="C8" s="257"/>
      <c r="D8" s="257"/>
      <c r="E8" s="257"/>
      <c r="F8" s="258"/>
    </row>
    <row r="9" spans="1:16" s="1" customFormat="1" ht="52.5" customHeight="1" x14ac:dyDescent="0.25">
      <c r="A9" s="259" t="s">
        <v>4</v>
      </c>
      <c r="B9" s="260"/>
      <c r="C9" s="260"/>
      <c r="D9" s="260"/>
      <c r="E9" s="260"/>
      <c r="F9" s="261"/>
    </row>
    <row r="10" spans="1:16" s="1" customFormat="1" ht="40.5" customHeight="1" x14ac:dyDescent="0.25">
      <c r="A10" s="237" t="s">
        <v>5</v>
      </c>
      <c r="B10" s="238"/>
      <c r="C10" s="238"/>
      <c r="D10" s="238"/>
      <c r="E10" s="238"/>
      <c r="F10" s="239"/>
    </row>
    <row r="11" spans="1:16" s="1" customFormat="1" ht="27.75" customHeight="1" x14ac:dyDescent="0.25">
      <c r="A11" s="240" t="s">
        <v>7</v>
      </c>
      <c r="B11" s="241"/>
      <c r="C11" s="241"/>
      <c r="D11" s="241"/>
      <c r="E11" s="241"/>
      <c r="F11" s="242"/>
    </row>
    <row r="12" spans="1:16" s="1" customFormat="1" ht="42" customHeight="1" x14ac:dyDescent="0.25">
      <c r="A12" s="243" t="s">
        <v>22</v>
      </c>
      <c r="B12" s="244"/>
      <c r="C12" s="244"/>
      <c r="D12" s="244"/>
      <c r="E12" s="244"/>
      <c r="F12" s="245"/>
    </row>
    <row r="13" spans="1:16" s="1" customFormat="1" ht="27.75" customHeight="1" x14ac:dyDescent="0.25">
      <c r="A13" s="246" t="s">
        <v>6</v>
      </c>
      <c r="B13" s="247"/>
      <c r="C13" s="247"/>
      <c r="D13" s="247"/>
      <c r="E13" s="247"/>
      <c r="F13" s="248"/>
    </row>
    <row r="14" spans="1:16" s="1" customFormat="1" ht="16.2" thickBot="1" x14ac:dyDescent="0.3">
      <c r="A14" s="75"/>
      <c r="B14" s="76" t="s">
        <v>133</v>
      </c>
      <c r="C14" s="249" t="s">
        <v>132</v>
      </c>
      <c r="D14" s="249"/>
      <c r="E14" s="249"/>
      <c r="F14" s="250"/>
    </row>
    <row r="15" spans="1:16" s="1" customFormat="1" ht="16.2" thickBot="1" x14ac:dyDescent="0.3">
      <c r="A15" s="75"/>
      <c r="B15" s="77" t="s">
        <v>134</v>
      </c>
      <c r="C15" s="251" t="s">
        <v>135</v>
      </c>
      <c r="D15" s="251"/>
      <c r="E15" s="251"/>
      <c r="F15" s="252"/>
    </row>
    <row r="16" spans="1:16" s="1" customFormat="1" ht="15.6" x14ac:dyDescent="0.25">
      <c r="A16" s="78"/>
      <c r="B16" s="79" t="s">
        <v>136</v>
      </c>
      <c r="C16" s="253" t="s">
        <v>137</v>
      </c>
      <c r="D16" s="253"/>
      <c r="E16" s="253"/>
      <c r="F16" s="254"/>
    </row>
    <row r="17" spans="1:6" s="1" customFormat="1" ht="12.75" customHeight="1" x14ac:dyDescent="0.25">
      <c r="A17" s="212">
        <v>1</v>
      </c>
      <c r="B17" s="74" t="s">
        <v>8</v>
      </c>
      <c r="C17" s="255" t="s">
        <v>41</v>
      </c>
      <c r="D17" s="216">
        <v>1</v>
      </c>
      <c r="E17" s="218"/>
      <c r="F17" s="220">
        <f>D17*E17</f>
        <v>0</v>
      </c>
    </row>
    <row r="18" spans="1:6" s="1" customFormat="1" ht="189" customHeight="1" x14ac:dyDescent="0.25">
      <c r="A18" s="212"/>
      <c r="B18" s="8" t="s">
        <v>138</v>
      </c>
      <c r="C18" s="214"/>
      <c r="D18" s="216"/>
      <c r="E18" s="218"/>
      <c r="F18" s="220"/>
    </row>
    <row r="19" spans="1:6" s="1" customFormat="1" ht="184.5" customHeight="1" thickBot="1" x14ac:dyDescent="0.3">
      <c r="A19" s="232"/>
      <c r="B19" s="6" t="s">
        <v>120</v>
      </c>
      <c r="C19" s="10" t="s">
        <v>23</v>
      </c>
      <c r="D19" s="223"/>
      <c r="E19" s="224"/>
      <c r="F19" s="225"/>
    </row>
    <row r="20" spans="1:6" s="1" customFormat="1" ht="12.75" customHeight="1" x14ac:dyDescent="0.25">
      <c r="A20" s="211">
        <v>2</v>
      </c>
      <c r="B20" s="21" t="s">
        <v>9</v>
      </c>
      <c r="C20" s="213" t="s">
        <v>41</v>
      </c>
      <c r="D20" s="215">
        <v>1</v>
      </c>
      <c r="E20" s="217"/>
      <c r="F20" s="219">
        <f>D20*E20</f>
        <v>0</v>
      </c>
    </row>
    <row r="21" spans="1:6" s="1" customFormat="1" ht="110.25" customHeight="1" x14ac:dyDescent="0.25">
      <c r="A21" s="212"/>
      <c r="B21" s="8" t="s">
        <v>51</v>
      </c>
      <c r="C21" s="214"/>
      <c r="D21" s="216"/>
      <c r="E21" s="218"/>
      <c r="F21" s="220"/>
    </row>
    <row r="22" spans="1:6" s="1" customFormat="1" ht="108.75" customHeight="1" thickBot="1" x14ac:dyDescent="0.3">
      <c r="A22" s="232"/>
      <c r="B22" s="6" t="s">
        <v>49</v>
      </c>
      <c r="C22" s="10" t="s">
        <v>23</v>
      </c>
      <c r="D22" s="223"/>
      <c r="E22" s="224"/>
      <c r="F22" s="225"/>
    </row>
    <row r="23" spans="1:6" s="1" customFormat="1" ht="18" customHeight="1" x14ac:dyDescent="0.25">
      <c r="A23" s="211">
        <v>3</v>
      </c>
      <c r="B23" s="22" t="s">
        <v>10</v>
      </c>
      <c r="C23" s="213" t="s">
        <v>29</v>
      </c>
      <c r="D23" s="215">
        <v>1</v>
      </c>
      <c r="E23" s="217"/>
      <c r="F23" s="219">
        <f>D23*E23</f>
        <v>0</v>
      </c>
    </row>
    <row r="24" spans="1:6" s="1" customFormat="1" ht="396" x14ac:dyDescent="0.25">
      <c r="A24" s="212"/>
      <c r="B24" s="8" t="s">
        <v>52</v>
      </c>
      <c r="C24" s="214"/>
      <c r="D24" s="216"/>
      <c r="E24" s="218"/>
      <c r="F24" s="220"/>
    </row>
    <row r="25" spans="1:6" s="1" customFormat="1" ht="248.25" customHeight="1" thickBot="1" x14ac:dyDescent="0.3">
      <c r="A25" s="232"/>
      <c r="B25" s="13" t="s">
        <v>50</v>
      </c>
      <c r="C25" s="10" t="s">
        <v>30</v>
      </c>
      <c r="D25" s="223"/>
      <c r="E25" s="224"/>
      <c r="F25" s="225"/>
    </row>
    <row r="26" spans="1:6" s="15" customFormat="1" ht="12.75" customHeight="1" x14ac:dyDescent="0.25">
      <c r="A26" s="211">
        <v>4</v>
      </c>
      <c r="B26" s="21" t="s">
        <v>11</v>
      </c>
      <c r="C26" s="213" t="s">
        <v>35</v>
      </c>
      <c r="D26" s="215">
        <v>1</v>
      </c>
      <c r="E26" s="217"/>
      <c r="F26" s="219">
        <f>D26*E26</f>
        <v>0</v>
      </c>
    </row>
    <row r="27" spans="1:6" s="15" customFormat="1" ht="202.5" customHeight="1" x14ac:dyDescent="0.25">
      <c r="A27" s="212"/>
      <c r="B27" s="8" t="s">
        <v>54</v>
      </c>
      <c r="C27" s="214"/>
      <c r="D27" s="216"/>
      <c r="E27" s="218"/>
      <c r="F27" s="220"/>
    </row>
    <row r="28" spans="1:6" s="15" customFormat="1" ht="162" customHeight="1" thickBot="1" x14ac:dyDescent="0.3">
      <c r="A28" s="232"/>
      <c r="B28" s="6" t="s">
        <v>53</v>
      </c>
      <c r="C28" s="10" t="s">
        <v>23</v>
      </c>
      <c r="D28" s="223"/>
      <c r="E28" s="224"/>
      <c r="F28" s="225"/>
    </row>
    <row r="29" spans="1:6" s="1" customFormat="1" ht="12.75" customHeight="1" x14ac:dyDescent="0.25">
      <c r="A29" s="211">
        <v>5</v>
      </c>
      <c r="B29" s="21" t="s">
        <v>12</v>
      </c>
      <c r="C29" s="213" t="s">
        <v>29</v>
      </c>
      <c r="D29" s="215">
        <v>1</v>
      </c>
      <c r="E29" s="217"/>
      <c r="F29" s="219">
        <f>D29*E29</f>
        <v>0</v>
      </c>
    </row>
    <row r="30" spans="1:6" s="1" customFormat="1" ht="264.75" customHeight="1" x14ac:dyDescent="0.25">
      <c r="A30" s="212"/>
      <c r="B30" s="8" t="s">
        <v>68</v>
      </c>
      <c r="C30" s="214"/>
      <c r="D30" s="216"/>
      <c r="E30" s="218"/>
      <c r="F30" s="220"/>
    </row>
    <row r="31" spans="1:6" s="1" customFormat="1" ht="199.5" customHeight="1" thickBot="1" x14ac:dyDescent="0.3">
      <c r="A31" s="232"/>
      <c r="B31" s="31" t="s">
        <v>66</v>
      </c>
      <c r="C31" s="10" t="s">
        <v>30</v>
      </c>
      <c r="D31" s="223"/>
      <c r="E31" s="224"/>
      <c r="F31" s="225"/>
    </row>
    <row r="32" spans="1:6" s="1" customFormat="1" ht="12.75" customHeight="1" x14ac:dyDescent="0.25">
      <c r="A32" s="211">
        <v>6</v>
      </c>
      <c r="B32" s="7" t="s">
        <v>25</v>
      </c>
      <c r="C32" s="213" t="s">
        <v>31</v>
      </c>
      <c r="D32" s="215">
        <v>15</v>
      </c>
      <c r="E32" s="217"/>
      <c r="F32" s="219">
        <f>D32*E32</f>
        <v>0</v>
      </c>
    </row>
    <row r="33" spans="1:6" s="1" customFormat="1" ht="69.75" customHeight="1" x14ac:dyDescent="0.25">
      <c r="A33" s="212"/>
      <c r="B33" s="8" t="s">
        <v>36</v>
      </c>
      <c r="C33" s="214"/>
      <c r="D33" s="216"/>
      <c r="E33" s="218"/>
      <c r="F33" s="220"/>
    </row>
    <row r="34" spans="1:6" s="1" customFormat="1" ht="55.5" customHeight="1" thickBot="1" x14ac:dyDescent="0.3">
      <c r="A34" s="232"/>
      <c r="B34" s="33" t="s">
        <v>65</v>
      </c>
      <c r="C34" s="10" t="s">
        <v>32</v>
      </c>
      <c r="D34" s="223"/>
      <c r="E34" s="224"/>
      <c r="F34" s="225"/>
    </row>
    <row r="35" spans="1:6" s="1" customFormat="1" ht="12.75" customHeight="1" x14ac:dyDescent="0.25">
      <c r="A35" s="211">
        <v>7</v>
      </c>
      <c r="B35" s="7" t="s">
        <v>13</v>
      </c>
      <c r="C35" s="213" t="s">
        <v>31</v>
      </c>
      <c r="D35" s="215">
        <v>30</v>
      </c>
      <c r="E35" s="217"/>
      <c r="F35" s="219">
        <f>D35*E35</f>
        <v>0</v>
      </c>
    </row>
    <row r="36" spans="1:6" s="1" customFormat="1" ht="91.5" customHeight="1" x14ac:dyDescent="0.25">
      <c r="A36" s="212"/>
      <c r="B36" s="8" t="s">
        <v>42</v>
      </c>
      <c r="C36" s="214"/>
      <c r="D36" s="216"/>
      <c r="E36" s="218"/>
      <c r="F36" s="220"/>
    </row>
    <row r="37" spans="1:6" s="1" customFormat="1" ht="85.5" customHeight="1" thickBot="1" x14ac:dyDescent="0.3">
      <c r="A37" s="232"/>
      <c r="B37" s="6" t="s">
        <v>43</v>
      </c>
      <c r="C37" s="10" t="s">
        <v>32</v>
      </c>
      <c r="D37" s="223"/>
      <c r="E37" s="224"/>
      <c r="F37" s="225"/>
    </row>
    <row r="38" spans="1:6" s="1" customFormat="1" ht="12.75" customHeight="1" x14ac:dyDescent="0.25">
      <c r="A38" s="211">
        <v>8</v>
      </c>
      <c r="B38" s="7" t="s">
        <v>14</v>
      </c>
      <c r="C38" s="213" t="s">
        <v>41</v>
      </c>
      <c r="D38" s="215">
        <v>1</v>
      </c>
      <c r="E38" s="217"/>
      <c r="F38" s="219">
        <f>D38*E38</f>
        <v>0</v>
      </c>
    </row>
    <row r="39" spans="1:6" s="1" customFormat="1" ht="120" customHeight="1" x14ac:dyDescent="0.25">
      <c r="A39" s="212"/>
      <c r="B39" s="8" t="s">
        <v>34</v>
      </c>
      <c r="C39" s="214"/>
      <c r="D39" s="216"/>
      <c r="E39" s="218"/>
      <c r="F39" s="220"/>
    </row>
    <row r="40" spans="1:6" s="1" customFormat="1" ht="87.75" customHeight="1" thickBot="1" x14ac:dyDescent="0.3">
      <c r="A40" s="232"/>
      <c r="B40" s="6" t="s">
        <v>33</v>
      </c>
      <c r="C40" s="10" t="s">
        <v>23</v>
      </c>
      <c r="D40" s="223"/>
      <c r="E40" s="224"/>
      <c r="F40" s="225"/>
    </row>
    <row r="41" spans="1:6" s="1" customFormat="1" ht="15.75" customHeight="1" x14ac:dyDescent="0.25">
      <c r="A41" s="211">
        <v>9</v>
      </c>
      <c r="B41" s="22" t="s">
        <v>69</v>
      </c>
      <c r="C41" s="213" t="s">
        <v>31</v>
      </c>
      <c r="D41" s="215">
        <v>30</v>
      </c>
      <c r="E41" s="217"/>
      <c r="F41" s="219">
        <f>D41*E41</f>
        <v>0</v>
      </c>
    </row>
    <row r="42" spans="1:6" s="1" customFormat="1" ht="84.75" customHeight="1" x14ac:dyDescent="0.25">
      <c r="A42" s="212"/>
      <c r="B42" s="8" t="s">
        <v>71</v>
      </c>
      <c r="C42" s="214"/>
      <c r="D42" s="216"/>
      <c r="E42" s="218"/>
      <c r="F42" s="220"/>
    </row>
    <row r="43" spans="1:6" s="1" customFormat="1" ht="44.25" customHeight="1" thickBot="1" x14ac:dyDescent="0.3">
      <c r="A43" s="232"/>
      <c r="B43" s="6" t="s">
        <v>70</v>
      </c>
      <c r="C43" s="10" t="s">
        <v>32</v>
      </c>
      <c r="D43" s="223"/>
      <c r="E43" s="224"/>
      <c r="F43" s="225"/>
    </row>
    <row r="44" spans="1:6" s="1" customFormat="1" ht="12.75" customHeight="1" x14ac:dyDescent="0.25">
      <c r="A44" s="211">
        <v>10</v>
      </c>
      <c r="B44" s="7" t="s">
        <v>129</v>
      </c>
      <c r="C44" s="213" t="s">
        <v>29</v>
      </c>
      <c r="D44" s="215">
        <v>1</v>
      </c>
      <c r="E44" s="217"/>
      <c r="F44" s="219">
        <f>D44*E44</f>
        <v>0</v>
      </c>
    </row>
    <row r="45" spans="1:6" s="1" customFormat="1" ht="45" customHeight="1" x14ac:dyDescent="0.25">
      <c r="A45" s="212"/>
      <c r="B45" s="8" t="s">
        <v>28</v>
      </c>
      <c r="C45" s="214"/>
      <c r="D45" s="216"/>
      <c r="E45" s="218"/>
      <c r="F45" s="220"/>
    </row>
    <row r="46" spans="1:6" s="1" customFormat="1" ht="30" customHeight="1" thickBot="1" x14ac:dyDescent="0.3">
      <c r="A46" s="232"/>
      <c r="B46" s="6" t="s">
        <v>44</v>
      </c>
      <c r="C46" s="10" t="s">
        <v>30</v>
      </c>
      <c r="D46" s="223"/>
      <c r="E46" s="224"/>
      <c r="F46" s="225"/>
    </row>
    <row r="47" spans="1:6" s="1" customFormat="1" ht="12.75" customHeight="1" x14ac:dyDescent="0.25">
      <c r="A47" s="211">
        <v>11</v>
      </c>
      <c r="B47" s="7" t="s">
        <v>24</v>
      </c>
      <c r="C47" s="213" t="s">
        <v>29</v>
      </c>
      <c r="D47" s="215">
        <v>1</v>
      </c>
      <c r="E47" s="217"/>
      <c r="F47" s="219">
        <f>D47*E47</f>
        <v>0</v>
      </c>
    </row>
    <row r="48" spans="1:6" s="1" customFormat="1" ht="94.5" customHeight="1" x14ac:dyDescent="0.25">
      <c r="A48" s="212"/>
      <c r="B48" s="8" t="s">
        <v>27</v>
      </c>
      <c r="C48" s="214"/>
      <c r="D48" s="216"/>
      <c r="E48" s="218"/>
      <c r="F48" s="220"/>
    </row>
    <row r="49" spans="1:6" s="1" customFormat="1" ht="84" customHeight="1" thickBot="1" x14ac:dyDescent="0.3">
      <c r="A49" s="232"/>
      <c r="B49" s="6" t="s">
        <v>26</v>
      </c>
      <c r="C49" s="10" t="s">
        <v>30</v>
      </c>
      <c r="D49" s="223"/>
      <c r="E49" s="224"/>
      <c r="F49" s="225"/>
    </row>
    <row r="50" spans="1:6" s="1" customFormat="1" ht="12.75" customHeight="1" x14ac:dyDescent="0.25">
      <c r="A50" s="211">
        <v>12</v>
      </c>
      <c r="B50" s="7" t="s">
        <v>15</v>
      </c>
      <c r="C50" s="213" t="s">
        <v>29</v>
      </c>
      <c r="D50" s="215">
        <v>1</v>
      </c>
      <c r="E50" s="217"/>
      <c r="F50" s="219">
        <f>D50*E50</f>
        <v>0</v>
      </c>
    </row>
    <row r="51" spans="1:6" s="1" customFormat="1" ht="116.25" customHeight="1" x14ac:dyDescent="0.25">
      <c r="A51" s="212"/>
      <c r="B51" s="8" t="s">
        <v>40</v>
      </c>
      <c r="C51" s="214"/>
      <c r="D51" s="216"/>
      <c r="E51" s="218"/>
      <c r="F51" s="220"/>
    </row>
    <row r="52" spans="1:6" s="1" customFormat="1" ht="96.75" customHeight="1" thickBot="1" x14ac:dyDescent="0.3">
      <c r="A52" s="236"/>
      <c r="B52" s="32" t="s">
        <v>39</v>
      </c>
      <c r="C52" s="10" t="s">
        <v>30</v>
      </c>
      <c r="D52" s="223"/>
      <c r="E52" s="224"/>
      <c r="F52" s="225"/>
    </row>
    <row r="53" spans="1:6" s="1" customFormat="1" ht="210" customHeight="1" x14ac:dyDescent="0.25">
      <c r="A53" s="226">
        <v>13</v>
      </c>
      <c r="B53" s="8" t="s">
        <v>64</v>
      </c>
      <c r="C53" s="9" t="s">
        <v>29</v>
      </c>
      <c r="D53" s="215">
        <v>1</v>
      </c>
      <c r="E53" s="217"/>
      <c r="F53" s="219">
        <f>D53*E53</f>
        <v>0</v>
      </c>
    </row>
    <row r="54" spans="1:6" s="1" customFormat="1" ht="125.25" customHeight="1" thickBot="1" x14ac:dyDescent="0.3">
      <c r="A54" s="222"/>
      <c r="B54" s="32" t="s">
        <v>63</v>
      </c>
      <c r="C54" s="9" t="s">
        <v>30</v>
      </c>
      <c r="D54" s="223"/>
      <c r="E54" s="224"/>
      <c r="F54" s="225"/>
    </row>
    <row r="55" spans="1:6" s="1" customFormat="1" ht="19.5" customHeight="1" x14ac:dyDescent="0.25">
      <c r="A55" s="211">
        <v>14</v>
      </c>
      <c r="B55" s="16" t="s">
        <v>121</v>
      </c>
      <c r="C55" s="213" t="s">
        <v>31</v>
      </c>
      <c r="D55" s="215">
        <v>30</v>
      </c>
      <c r="E55" s="233"/>
      <c r="F55" s="219">
        <f>D55*E55</f>
        <v>0</v>
      </c>
    </row>
    <row r="56" spans="1:6" s="1" customFormat="1" ht="46.5" customHeight="1" x14ac:dyDescent="0.25">
      <c r="A56" s="212"/>
      <c r="B56" s="17" t="s">
        <v>128</v>
      </c>
      <c r="C56" s="214"/>
      <c r="D56" s="216"/>
      <c r="E56" s="234"/>
      <c r="F56" s="220"/>
    </row>
    <row r="57" spans="1:6" s="1" customFormat="1" ht="19.5" customHeight="1" thickBot="1" x14ac:dyDescent="0.3">
      <c r="A57" s="232"/>
      <c r="B57" s="18" t="s">
        <v>72</v>
      </c>
      <c r="C57" s="10" t="s">
        <v>32</v>
      </c>
      <c r="D57" s="223"/>
      <c r="E57" s="235"/>
      <c r="F57" s="225"/>
    </row>
    <row r="58" spans="1:6" s="1" customFormat="1" ht="18" customHeight="1" x14ac:dyDescent="0.25">
      <c r="A58" s="211">
        <v>15</v>
      </c>
      <c r="B58" s="16" t="s">
        <v>119</v>
      </c>
      <c r="C58" s="213" t="s">
        <v>29</v>
      </c>
      <c r="D58" s="215">
        <v>1</v>
      </c>
      <c r="E58" s="217"/>
      <c r="F58" s="219">
        <f>D58*E58</f>
        <v>0</v>
      </c>
    </row>
    <row r="59" spans="1:6" s="1" customFormat="1" ht="21.75" customHeight="1" x14ac:dyDescent="0.25">
      <c r="A59" s="212"/>
      <c r="B59" s="19" t="s">
        <v>2</v>
      </c>
      <c r="C59" s="214"/>
      <c r="D59" s="216"/>
      <c r="E59" s="218"/>
      <c r="F59" s="220"/>
    </row>
    <row r="60" spans="1:6" s="1" customFormat="1" ht="21" customHeight="1" x14ac:dyDescent="0.25">
      <c r="A60" s="212"/>
      <c r="B60" s="85" t="s">
        <v>16</v>
      </c>
      <c r="C60" s="24" t="s">
        <v>30</v>
      </c>
      <c r="D60" s="216"/>
      <c r="E60" s="218"/>
      <c r="F60" s="220"/>
    </row>
    <row r="61" spans="1:6" s="1" customFormat="1" ht="21" customHeight="1" x14ac:dyDescent="0.25">
      <c r="A61" s="227">
        <v>16</v>
      </c>
      <c r="B61" s="19" t="s">
        <v>131</v>
      </c>
      <c r="C61" s="24" t="s">
        <v>31</v>
      </c>
      <c r="D61" s="228">
        <v>15</v>
      </c>
      <c r="E61" s="230"/>
      <c r="F61" s="230">
        <f>D61*E61</f>
        <v>0</v>
      </c>
    </row>
    <row r="62" spans="1:6" s="1" customFormat="1" ht="21" customHeight="1" thickBot="1" x14ac:dyDescent="0.3">
      <c r="A62" s="227"/>
      <c r="B62" s="86" t="s">
        <v>130</v>
      </c>
      <c r="C62" s="10" t="s">
        <v>32</v>
      </c>
      <c r="D62" s="229"/>
      <c r="E62" s="231"/>
      <c r="F62" s="231"/>
    </row>
    <row r="63" spans="1:6" s="1" customFormat="1" ht="21" customHeight="1" x14ac:dyDescent="0.25">
      <c r="A63" s="212">
        <v>17</v>
      </c>
      <c r="B63" s="19" t="s">
        <v>123</v>
      </c>
      <c r="C63" s="88" t="s">
        <v>41</v>
      </c>
      <c r="D63" s="228">
        <v>1</v>
      </c>
      <c r="E63" s="230"/>
      <c r="F63" s="230">
        <f>D63*E63</f>
        <v>0</v>
      </c>
    </row>
    <row r="64" spans="1:6" s="1" customFormat="1" ht="21" customHeight="1" thickBot="1" x14ac:dyDescent="0.3">
      <c r="A64" s="232"/>
      <c r="B64" s="86" t="s">
        <v>122</v>
      </c>
      <c r="C64" s="63" t="s">
        <v>23</v>
      </c>
      <c r="D64" s="223"/>
      <c r="E64" s="224"/>
      <c r="F64" s="231"/>
    </row>
    <row r="65" spans="1:6" s="1" customFormat="1" ht="12.75" customHeight="1" x14ac:dyDescent="0.25">
      <c r="A65" s="211">
        <v>18</v>
      </c>
      <c r="B65" s="87" t="s">
        <v>127</v>
      </c>
      <c r="C65" s="213" t="s">
        <v>29</v>
      </c>
      <c r="D65" s="215">
        <v>1</v>
      </c>
      <c r="E65" s="217"/>
      <c r="F65" s="219">
        <f>D65*E65</f>
        <v>0</v>
      </c>
    </row>
    <row r="66" spans="1:6" s="1" customFormat="1" ht="46.5" customHeight="1" x14ac:dyDescent="0.25">
      <c r="A66" s="212"/>
      <c r="B66" s="8" t="s">
        <v>124</v>
      </c>
      <c r="C66" s="214"/>
      <c r="D66" s="216"/>
      <c r="E66" s="218"/>
      <c r="F66" s="220"/>
    </row>
    <row r="67" spans="1:6" s="1" customFormat="1" ht="40.200000000000003" thickBot="1" x14ac:dyDescent="0.3">
      <c r="A67" s="212"/>
      <c r="B67" s="23" t="s">
        <v>125</v>
      </c>
      <c r="C67" s="24" t="s">
        <v>30</v>
      </c>
      <c r="D67" s="216"/>
      <c r="E67" s="218"/>
      <c r="F67" s="220"/>
    </row>
    <row r="68" spans="1:6" s="1" customFormat="1" ht="94.5" customHeight="1" x14ac:dyDescent="0.25">
      <c r="A68" s="221">
        <v>19</v>
      </c>
      <c r="B68" s="26" t="s">
        <v>37</v>
      </c>
      <c r="C68" s="27" t="s">
        <v>41</v>
      </c>
      <c r="D68" s="215">
        <v>2</v>
      </c>
      <c r="E68" s="217"/>
      <c r="F68" s="219">
        <f>D68*E68</f>
        <v>0</v>
      </c>
    </row>
    <row r="69" spans="1:6" s="1" customFormat="1" ht="81" customHeight="1" thickBot="1" x14ac:dyDescent="0.3">
      <c r="A69" s="222"/>
      <c r="B69" s="6" t="s">
        <v>38</v>
      </c>
      <c r="C69" s="10" t="s">
        <v>23</v>
      </c>
      <c r="D69" s="223"/>
      <c r="E69" s="224"/>
      <c r="F69" s="225"/>
    </row>
    <row r="70" spans="1:6" ht="33.75" customHeight="1" thickBot="1" x14ac:dyDescent="0.3">
      <c r="A70" s="25"/>
      <c r="B70" s="190" t="s">
        <v>126</v>
      </c>
      <c r="C70" s="191"/>
      <c r="D70" s="191"/>
      <c r="E70" s="192"/>
      <c r="F70" s="64">
        <f>SUM(F17:F68)</f>
        <v>0</v>
      </c>
    </row>
    <row r="71" spans="1:6" ht="18" hidden="1" customHeight="1" x14ac:dyDescent="0.35">
      <c r="A71" s="193" t="s">
        <v>17</v>
      </c>
      <c r="B71" s="194"/>
      <c r="C71" s="195" t="s">
        <v>18</v>
      </c>
      <c r="D71" s="196"/>
      <c r="E71" s="196"/>
      <c r="F71" s="197"/>
    </row>
    <row r="72" spans="1:6" ht="18" hidden="1" customHeight="1" x14ac:dyDescent="0.35">
      <c r="A72" s="198" t="s">
        <v>19</v>
      </c>
      <c r="B72" s="199"/>
      <c r="C72" s="200" t="s">
        <v>20</v>
      </c>
      <c r="D72" s="201"/>
      <c r="E72" s="201"/>
      <c r="F72" s="202"/>
    </row>
    <row r="73" spans="1:6" ht="18.75" hidden="1" customHeight="1" thickBot="1" x14ac:dyDescent="0.4">
      <c r="A73" s="203" t="s">
        <v>21</v>
      </c>
      <c r="B73" s="204"/>
      <c r="C73" s="205"/>
      <c r="D73" s="206"/>
      <c r="E73" s="206"/>
      <c r="F73" s="207"/>
    </row>
    <row r="74" spans="1:6" ht="39.6" x14ac:dyDescent="0.25">
      <c r="A74" s="209">
        <v>20</v>
      </c>
      <c r="B74" s="90" t="s">
        <v>139</v>
      </c>
      <c r="C74" s="208" t="s">
        <v>41</v>
      </c>
      <c r="D74" s="208">
        <v>1</v>
      </c>
      <c r="E74" s="208"/>
      <c r="F74" s="208">
        <f>D74*E74</f>
        <v>0</v>
      </c>
    </row>
    <row r="75" spans="1:6" ht="27" thickBot="1" x14ac:dyDescent="0.3">
      <c r="A75" s="210"/>
      <c r="B75" s="91" t="s">
        <v>140</v>
      </c>
      <c r="C75" s="208"/>
      <c r="D75" s="208"/>
      <c r="E75" s="208"/>
      <c r="F75" s="208"/>
    </row>
    <row r="76" spans="1:6" s="20" customFormat="1" ht="32.25" customHeight="1" thickBot="1" x14ac:dyDescent="0.35">
      <c r="A76" s="67"/>
      <c r="B76" s="180" t="s">
        <v>116</v>
      </c>
      <c r="C76" s="181"/>
      <c r="D76" s="69"/>
      <c r="E76" s="70"/>
      <c r="F76" s="66">
        <f>F74</f>
        <v>0</v>
      </c>
    </row>
    <row r="77" spans="1:6" s="20" customFormat="1" ht="32.25" customHeight="1" thickBot="1" x14ac:dyDescent="0.35">
      <c r="A77" s="67"/>
      <c r="B77" s="89" t="s">
        <v>118</v>
      </c>
      <c r="C77" s="68"/>
      <c r="D77" s="69"/>
      <c r="E77" s="70"/>
      <c r="F77" s="66"/>
    </row>
    <row r="78" spans="1:6" s="20" customFormat="1" ht="39" customHeight="1" thickBot="1" x14ac:dyDescent="0.35">
      <c r="A78" s="182" t="s">
        <v>117</v>
      </c>
      <c r="B78" s="183"/>
      <c r="C78" s="71"/>
      <c r="D78" s="72"/>
      <c r="E78" s="73"/>
      <c r="F78" s="65">
        <f>F70+F76+F77</f>
        <v>0</v>
      </c>
    </row>
    <row r="79" spans="1:6" s="20" customFormat="1" ht="83.25" customHeight="1" thickTop="1" x14ac:dyDescent="0.3">
      <c r="A79" s="184"/>
      <c r="B79" s="186" t="s">
        <v>45</v>
      </c>
      <c r="C79" s="186"/>
      <c r="D79" s="186"/>
      <c r="E79" s="186"/>
      <c r="F79" s="187"/>
    </row>
    <row r="80" spans="1:6" s="20" customFormat="1" ht="61.5" customHeight="1" thickBot="1" x14ac:dyDescent="0.4">
      <c r="A80" s="185"/>
      <c r="B80" s="188" t="s">
        <v>73</v>
      </c>
      <c r="C80" s="188"/>
      <c r="D80" s="188"/>
      <c r="E80" s="188"/>
      <c r="F80" s="189"/>
    </row>
    <row r="81" spans="1:6" customFormat="1" ht="25.5" customHeight="1" thickBot="1" x14ac:dyDescent="0.35">
      <c r="A81" s="174" t="s">
        <v>47</v>
      </c>
      <c r="B81" s="175"/>
      <c r="C81" s="175"/>
      <c r="D81" s="175"/>
      <c r="E81" s="175"/>
      <c r="F81" s="176"/>
    </row>
    <row r="82" spans="1:6" customFormat="1" ht="26.25" customHeight="1" thickBot="1" x14ac:dyDescent="0.35">
      <c r="A82" s="174" t="s">
        <v>48</v>
      </c>
      <c r="B82" s="175"/>
      <c r="C82" s="175"/>
      <c r="D82" s="175"/>
      <c r="E82" s="175"/>
      <c r="F82" s="176"/>
    </row>
    <row r="83" spans="1:6" customFormat="1" ht="23.25" customHeight="1" thickBot="1" x14ac:dyDescent="0.35">
      <c r="A83" s="177" t="s">
        <v>46</v>
      </c>
      <c r="B83" s="178"/>
      <c r="C83" s="178"/>
      <c r="D83" s="178"/>
      <c r="E83" s="178"/>
      <c r="F83" s="179"/>
    </row>
    <row r="84" spans="1:6" ht="13.8" thickTop="1" x14ac:dyDescent="0.25"/>
  </sheetData>
  <mergeCells count="129">
    <mergeCell ref="A8:F8"/>
    <mergeCell ref="A9:F9"/>
    <mergeCell ref="B1:B2"/>
    <mergeCell ref="C1:F2"/>
    <mergeCell ref="A3:H3"/>
    <mergeCell ref="A4:I4"/>
    <mergeCell ref="A5:A7"/>
    <mergeCell ref="B5:B7"/>
    <mergeCell ref="E5:F5"/>
    <mergeCell ref="C6:C7"/>
    <mergeCell ref="D6:D7"/>
    <mergeCell ref="A10:F10"/>
    <mergeCell ref="A11:F11"/>
    <mergeCell ref="A12:F12"/>
    <mergeCell ref="A13:F13"/>
    <mergeCell ref="A20:A22"/>
    <mergeCell ref="C20:C21"/>
    <mergeCell ref="D20:D22"/>
    <mergeCell ref="E20:E22"/>
    <mergeCell ref="F20:F22"/>
    <mergeCell ref="C14:F14"/>
    <mergeCell ref="C15:F15"/>
    <mergeCell ref="C16:F16"/>
    <mergeCell ref="A17:A19"/>
    <mergeCell ref="C17:C18"/>
    <mergeCell ref="D17:D19"/>
    <mergeCell ref="E17:E19"/>
    <mergeCell ref="F17:F19"/>
    <mergeCell ref="A23:A25"/>
    <mergeCell ref="C23:C24"/>
    <mergeCell ref="D23:D25"/>
    <mergeCell ref="E23:E25"/>
    <mergeCell ref="F23:F25"/>
    <mergeCell ref="A26:A28"/>
    <mergeCell ref="C26:C27"/>
    <mergeCell ref="D26:D28"/>
    <mergeCell ref="E26:E28"/>
    <mergeCell ref="F26:F28"/>
    <mergeCell ref="A29:A31"/>
    <mergeCell ref="C29:C30"/>
    <mergeCell ref="D29:D31"/>
    <mergeCell ref="E29:E31"/>
    <mergeCell ref="F29:F31"/>
    <mergeCell ref="A32:A34"/>
    <mergeCell ref="C32:C33"/>
    <mergeCell ref="D32:D34"/>
    <mergeCell ref="E32:E34"/>
    <mergeCell ref="F32:F34"/>
    <mergeCell ref="A35:A37"/>
    <mergeCell ref="C35:C36"/>
    <mergeCell ref="D35:D37"/>
    <mergeCell ref="E35:E37"/>
    <mergeCell ref="F35:F37"/>
    <mergeCell ref="A38:A40"/>
    <mergeCell ref="C38:C39"/>
    <mergeCell ref="D38:D40"/>
    <mergeCell ref="E38:E40"/>
    <mergeCell ref="F38:F40"/>
    <mergeCell ref="A41:A43"/>
    <mergeCell ref="C41:C42"/>
    <mergeCell ref="D41:D43"/>
    <mergeCell ref="E41:E43"/>
    <mergeCell ref="F41:F43"/>
    <mergeCell ref="A44:A46"/>
    <mergeCell ref="C44:C45"/>
    <mergeCell ref="D44:D46"/>
    <mergeCell ref="E44:E46"/>
    <mergeCell ref="F44:F46"/>
    <mergeCell ref="A47:A49"/>
    <mergeCell ref="C47:C48"/>
    <mergeCell ref="D47:D49"/>
    <mergeCell ref="E47:E49"/>
    <mergeCell ref="F47:F49"/>
    <mergeCell ref="A50:A52"/>
    <mergeCell ref="C50:C51"/>
    <mergeCell ref="D50:D52"/>
    <mergeCell ref="E50:E52"/>
    <mergeCell ref="F50:F52"/>
    <mergeCell ref="A53:A54"/>
    <mergeCell ref="D53:D54"/>
    <mergeCell ref="E53:E54"/>
    <mergeCell ref="F53:F54"/>
    <mergeCell ref="A61:A62"/>
    <mergeCell ref="D61:D62"/>
    <mergeCell ref="E61:E62"/>
    <mergeCell ref="F61:F62"/>
    <mergeCell ref="A63:A64"/>
    <mergeCell ref="D63:D64"/>
    <mergeCell ref="E63:E64"/>
    <mergeCell ref="F63:F64"/>
    <mergeCell ref="A55:A57"/>
    <mergeCell ref="C55:C56"/>
    <mergeCell ref="D55:D57"/>
    <mergeCell ref="E55:E57"/>
    <mergeCell ref="F55:F57"/>
    <mergeCell ref="A58:A60"/>
    <mergeCell ref="C58:C59"/>
    <mergeCell ref="D58:D60"/>
    <mergeCell ref="E58:E60"/>
    <mergeCell ref="F58:F60"/>
    <mergeCell ref="A65:A67"/>
    <mergeCell ref="C65:C66"/>
    <mergeCell ref="D65:D67"/>
    <mergeCell ref="E65:E67"/>
    <mergeCell ref="F65:F67"/>
    <mergeCell ref="A68:A69"/>
    <mergeCell ref="D68:D69"/>
    <mergeCell ref="E68:E69"/>
    <mergeCell ref="F68:F69"/>
    <mergeCell ref="A82:F82"/>
    <mergeCell ref="A83:F83"/>
    <mergeCell ref="B76:C76"/>
    <mergeCell ref="A78:B78"/>
    <mergeCell ref="A79:A80"/>
    <mergeCell ref="B79:F79"/>
    <mergeCell ref="B80:F80"/>
    <mergeCell ref="A81:F81"/>
    <mergeCell ref="B70:E70"/>
    <mergeCell ref="A71:B71"/>
    <mergeCell ref="C71:F71"/>
    <mergeCell ref="A72:B72"/>
    <mergeCell ref="C72:F72"/>
    <mergeCell ref="A73:B73"/>
    <mergeCell ref="C73:F73"/>
    <mergeCell ref="C74:C75"/>
    <mergeCell ref="D74:D75"/>
    <mergeCell ref="E74:E75"/>
    <mergeCell ref="F74:F75"/>
    <mergeCell ref="A74:A75"/>
  </mergeCells>
  <printOptions horizontalCentered="1"/>
  <pageMargins left="0" right="0" top="0" bottom="0" header="0" footer="0"/>
  <pageSetup paperSize="9" scale="63" firstPageNumber="4" fitToHeight="0" orientation="portrait" useFirstPageNumber="1" r:id="rId1"/>
  <headerFooter alignWithMargins="0"/>
  <rowBreaks count="4" manualBreakCount="4">
    <brk id="22" max="5" man="1"/>
    <brk id="28" max="5" man="1"/>
    <brk id="40" max="5" man="1"/>
    <brk id="54" max="5"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297B25-C7C2-4F14-8F6C-EF2346509187}">
  <dimension ref="A1:G45"/>
  <sheetViews>
    <sheetView tabSelected="1" topLeftCell="A32" workbookViewId="0">
      <selection activeCell="A42" sqref="A42:G42"/>
    </sheetView>
  </sheetViews>
  <sheetFormatPr defaultRowHeight="14.4" x14ac:dyDescent="0.3"/>
  <cols>
    <col min="1" max="1" width="6.21875" customWidth="1"/>
    <col min="2" max="2" width="63.44140625" customWidth="1"/>
    <col min="3" max="3" width="7.44140625" customWidth="1"/>
    <col min="4" max="4" width="8.109375" customWidth="1"/>
    <col min="5" max="5" width="10.5546875" customWidth="1"/>
    <col min="6" max="6" width="12.109375" customWidth="1"/>
    <col min="7" max="7" width="19.88671875" customWidth="1"/>
  </cols>
  <sheetData>
    <row r="1" spans="1:7" ht="80.25" customHeight="1" x14ac:dyDescent="0.3">
      <c r="A1" s="104" t="s">
        <v>76</v>
      </c>
      <c r="B1" s="104"/>
      <c r="C1" s="36"/>
      <c r="D1" s="105" t="s">
        <v>77</v>
      </c>
      <c r="E1" s="105"/>
      <c r="F1" s="105"/>
      <c r="G1" s="105"/>
    </row>
    <row r="2" spans="1:7" ht="15.6" x14ac:dyDescent="0.3">
      <c r="A2" s="106" t="s">
        <v>110</v>
      </c>
      <c r="B2" s="107"/>
      <c r="C2" s="107"/>
      <c r="D2" s="107"/>
      <c r="E2" s="107"/>
      <c r="F2" s="107"/>
      <c r="G2" s="107"/>
    </row>
    <row r="3" spans="1:7" ht="16.2" thickBot="1" x14ac:dyDescent="0.35">
      <c r="A3" s="108" t="s">
        <v>111</v>
      </c>
      <c r="B3" s="109"/>
      <c r="C3" s="109"/>
      <c r="D3" s="109"/>
      <c r="E3" s="109"/>
      <c r="F3" s="109"/>
      <c r="G3" s="109"/>
    </row>
    <row r="4" spans="1:7" x14ac:dyDescent="0.3">
      <c r="A4" s="110" t="s">
        <v>78</v>
      </c>
      <c r="B4" s="112" t="s">
        <v>79</v>
      </c>
      <c r="C4" s="114" t="s">
        <v>80</v>
      </c>
      <c r="D4" s="116" t="s">
        <v>81</v>
      </c>
      <c r="E4" s="116" t="s">
        <v>82</v>
      </c>
      <c r="F4" s="118" t="s">
        <v>83</v>
      </c>
      <c r="G4" s="99" t="s">
        <v>84</v>
      </c>
    </row>
    <row r="5" spans="1:7" ht="33.6" customHeight="1" x14ac:dyDescent="0.3">
      <c r="A5" s="111"/>
      <c r="B5" s="113"/>
      <c r="C5" s="115"/>
      <c r="D5" s="117"/>
      <c r="E5" s="117"/>
      <c r="F5" s="119"/>
      <c r="G5" s="100"/>
    </row>
    <row r="6" spans="1:7" ht="30" customHeight="1" x14ac:dyDescent="0.3">
      <c r="A6" s="37"/>
      <c r="B6" s="120" t="s">
        <v>112</v>
      </c>
      <c r="C6" s="121"/>
      <c r="D6" s="121"/>
      <c r="E6" s="121"/>
      <c r="F6" s="121"/>
      <c r="G6" s="122"/>
    </row>
    <row r="7" spans="1:7" x14ac:dyDescent="0.3">
      <c r="A7" s="38"/>
      <c r="B7" s="101"/>
      <c r="C7" s="102"/>
      <c r="D7" s="102"/>
      <c r="E7" s="102"/>
      <c r="F7" s="102"/>
      <c r="G7" s="103"/>
    </row>
    <row r="8" spans="1:7" ht="15" customHeight="1" x14ac:dyDescent="0.3">
      <c r="A8" s="41">
        <v>1</v>
      </c>
      <c r="B8" s="96" t="s">
        <v>88</v>
      </c>
      <c r="C8" s="97"/>
      <c r="D8" s="97"/>
      <c r="E8" s="97"/>
      <c r="F8" s="97"/>
      <c r="G8" s="98"/>
    </row>
    <row r="9" spans="1:7" ht="216" x14ac:dyDescent="0.3">
      <c r="A9" s="123">
        <v>1</v>
      </c>
      <c r="B9" s="40" t="s">
        <v>85</v>
      </c>
      <c r="C9" s="123" t="s">
        <v>41</v>
      </c>
      <c r="D9" s="125">
        <v>20</v>
      </c>
      <c r="E9" s="127"/>
      <c r="F9" s="127">
        <f t="shared" ref="F9:F31" si="0">D9*E9</f>
        <v>0</v>
      </c>
      <c r="G9" s="43"/>
    </row>
    <row r="10" spans="1:7" ht="172.8" x14ac:dyDescent="0.3">
      <c r="A10" s="124"/>
      <c r="B10" s="40" t="s">
        <v>86</v>
      </c>
      <c r="C10" s="124"/>
      <c r="D10" s="126"/>
      <c r="E10" s="128"/>
      <c r="F10" s="128"/>
      <c r="G10" s="43"/>
    </row>
    <row r="11" spans="1:7" x14ac:dyDescent="0.3">
      <c r="A11" s="41"/>
      <c r="B11" s="96" t="s">
        <v>88</v>
      </c>
      <c r="C11" s="97"/>
      <c r="D11" s="97"/>
      <c r="E11" s="97"/>
      <c r="F11" s="97"/>
      <c r="G11" s="98"/>
    </row>
    <row r="12" spans="1:7" ht="57.6" x14ac:dyDescent="0.3">
      <c r="A12" s="129">
        <v>2</v>
      </c>
      <c r="B12" s="39" t="s">
        <v>89</v>
      </c>
      <c r="C12" s="123"/>
      <c r="D12" s="131"/>
      <c r="E12" s="132"/>
      <c r="F12" s="133"/>
      <c r="G12" s="43"/>
    </row>
    <row r="13" spans="1:7" ht="43.2" x14ac:dyDescent="0.3">
      <c r="A13" s="130"/>
      <c r="B13" s="40" t="s">
        <v>90</v>
      </c>
      <c r="C13" s="124"/>
      <c r="D13" s="131"/>
      <c r="E13" s="132"/>
      <c r="F13" s="134"/>
      <c r="G13" s="43"/>
    </row>
    <row r="14" spans="1:7" ht="15.6" x14ac:dyDescent="0.3">
      <c r="A14" s="45">
        <v>2</v>
      </c>
      <c r="B14" s="40" t="s">
        <v>91</v>
      </c>
      <c r="C14" s="45" t="s">
        <v>41</v>
      </c>
      <c r="D14" s="94">
        <v>4</v>
      </c>
      <c r="E14" s="93"/>
      <c r="F14" s="93">
        <f>D14*E14</f>
        <v>0</v>
      </c>
      <c r="G14" s="43"/>
    </row>
    <row r="15" spans="1:7" ht="15.6" x14ac:dyDescent="0.3">
      <c r="A15" s="45">
        <v>3</v>
      </c>
      <c r="B15" s="40" t="s">
        <v>92</v>
      </c>
      <c r="C15" s="45" t="s">
        <v>41</v>
      </c>
      <c r="D15" s="94">
        <v>6</v>
      </c>
      <c r="E15" s="93"/>
      <c r="F15" s="93">
        <f>D15*E15</f>
        <v>0</v>
      </c>
      <c r="G15" s="43"/>
    </row>
    <row r="16" spans="1:7" ht="57.6" x14ac:dyDescent="0.3">
      <c r="A16" s="44"/>
      <c r="B16" s="40" t="s">
        <v>93</v>
      </c>
      <c r="C16" s="123"/>
      <c r="D16" s="136"/>
      <c r="E16" s="138"/>
      <c r="F16" s="138"/>
      <c r="G16" s="43"/>
    </row>
    <row r="17" spans="1:7" ht="28.8" x14ac:dyDescent="0.3">
      <c r="A17" s="44"/>
      <c r="B17" s="48" t="s">
        <v>94</v>
      </c>
      <c r="C17" s="135"/>
      <c r="D17" s="137"/>
      <c r="E17" s="139"/>
      <c r="F17" s="139"/>
      <c r="G17" s="43"/>
    </row>
    <row r="18" spans="1:7" ht="15.6" x14ac:dyDescent="0.3">
      <c r="A18" s="45">
        <v>4</v>
      </c>
      <c r="B18" s="40" t="s">
        <v>95</v>
      </c>
      <c r="C18" s="45" t="s">
        <v>87</v>
      </c>
      <c r="D18" s="94">
        <v>600</v>
      </c>
      <c r="E18" s="93"/>
      <c r="F18" s="93">
        <f>D18*E18</f>
        <v>0</v>
      </c>
      <c r="G18" s="43"/>
    </row>
    <row r="19" spans="1:7" ht="15.6" x14ac:dyDescent="0.3">
      <c r="A19" s="45">
        <v>5</v>
      </c>
      <c r="B19" s="40" t="s">
        <v>96</v>
      </c>
      <c r="C19" s="45" t="s">
        <v>87</v>
      </c>
      <c r="D19" s="94">
        <v>1000</v>
      </c>
      <c r="E19" s="93"/>
      <c r="F19" s="93">
        <f>D19*E19</f>
        <v>0</v>
      </c>
      <c r="G19" s="43"/>
    </row>
    <row r="20" spans="1:7" ht="72" x14ac:dyDescent="0.3">
      <c r="A20" s="44"/>
      <c r="B20" s="49" t="s">
        <v>97</v>
      </c>
      <c r="C20" s="135"/>
      <c r="D20" s="140"/>
      <c r="E20" s="142"/>
      <c r="F20" s="142"/>
      <c r="G20" s="43"/>
    </row>
    <row r="21" spans="1:7" ht="57.6" x14ac:dyDescent="0.3">
      <c r="A21" s="44"/>
      <c r="B21" s="40" t="s">
        <v>98</v>
      </c>
      <c r="C21" s="124"/>
      <c r="D21" s="141"/>
      <c r="E21" s="134"/>
      <c r="F21" s="134"/>
      <c r="G21" s="43"/>
    </row>
    <row r="22" spans="1:7" ht="15.6" x14ac:dyDescent="0.3">
      <c r="A22" s="45">
        <v>6</v>
      </c>
      <c r="B22" s="40" t="s">
        <v>99</v>
      </c>
      <c r="C22" s="45" t="s">
        <v>41</v>
      </c>
      <c r="D22" s="46">
        <v>1</v>
      </c>
      <c r="E22" s="47"/>
      <c r="F22" s="47">
        <f>D22*E22</f>
        <v>0</v>
      </c>
      <c r="G22" s="43"/>
    </row>
    <row r="23" spans="1:7" ht="16.2" thickBot="1" x14ac:dyDescent="0.35">
      <c r="A23" s="45">
        <v>7</v>
      </c>
      <c r="B23" s="40" t="s">
        <v>100</v>
      </c>
      <c r="C23" s="45" t="s">
        <v>41</v>
      </c>
      <c r="D23" s="46">
        <v>8</v>
      </c>
      <c r="E23" s="47"/>
      <c r="F23" s="47">
        <f>D23*E23</f>
        <v>0</v>
      </c>
      <c r="G23" s="43"/>
    </row>
    <row r="24" spans="1:7" ht="15.75" customHeight="1" x14ac:dyDescent="0.3">
      <c r="A24" s="170">
        <v>8</v>
      </c>
      <c r="B24" s="34" t="s">
        <v>109</v>
      </c>
      <c r="C24" s="169" t="s">
        <v>41</v>
      </c>
      <c r="D24" s="172">
        <v>1</v>
      </c>
      <c r="E24" s="133"/>
      <c r="F24" s="133">
        <f>D24*E24</f>
        <v>0</v>
      </c>
      <c r="G24" s="43"/>
    </row>
    <row r="25" spans="1:7" ht="30.6" thickBot="1" x14ac:dyDescent="0.35">
      <c r="A25" s="171"/>
      <c r="B25" s="35" t="s">
        <v>108</v>
      </c>
      <c r="C25" s="130"/>
      <c r="D25" s="173"/>
      <c r="E25" s="134"/>
      <c r="F25" s="134"/>
      <c r="G25" s="43"/>
    </row>
    <row r="26" spans="1:7" ht="120" x14ac:dyDescent="0.3">
      <c r="A26" s="170">
        <v>9</v>
      </c>
      <c r="B26" s="34" t="s">
        <v>74</v>
      </c>
      <c r="C26" s="169" t="s">
        <v>41</v>
      </c>
      <c r="D26" s="125">
        <v>1</v>
      </c>
      <c r="E26" s="127"/>
      <c r="F26" s="127">
        <f>D26*E26</f>
        <v>0</v>
      </c>
      <c r="G26" s="43"/>
    </row>
    <row r="27" spans="1:7" ht="60" x14ac:dyDescent="0.3">
      <c r="A27" s="171"/>
      <c r="B27" s="92" t="s">
        <v>75</v>
      </c>
      <c r="C27" s="130"/>
      <c r="D27" s="126"/>
      <c r="E27" s="128"/>
      <c r="F27" s="128"/>
      <c r="G27" s="43"/>
    </row>
    <row r="28" spans="1:7" ht="15.6" x14ac:dyDescent="0.3">
      <c r="A28" s="45"/>
      <c r="B28" s="61"/>
      <c r="C28" s="45"/>
      <c r="D28" s="46"/>
      <c r="E28" s="47"/>
      <c r="F28" s="47"/>
      <c r="G28" s="43"/>
    </row>
    <row r="29" spans="1:7" ht="15.6" x14ac:dyDescent="0.3">
      <c r="A29" s="45"/>
      <c r="B29" s="40"/>
      <c r="C29" s="45"/>
      <c r="D29" s="46"/>
      <c r="E29" s="47"/>
      <c r="F29" s="47"/>
      <c r="G29" s="43"/>
    </row>
    <row r="30" spans="1:7" x14ac:dyDescent="0.3">
      <c r="A30" s="50"/>
      <c r="B30" s="143" t="s">
        <v>141</v>
      </c>
      <c r="C30" s="144"/>
      <c r="D30" s="144"/>
      <c r="E30" s="144"/>
      <c r="F30" s="144"/>
      <c r="G30" s="145"/>
    </row>
    <row r="31" spans="1:7" ht="100.8" x14ac:dyDescent="0.3">
      <c r="A31" s="146">
        <v>10</v>
      </c>
      <c r="B31" s="51" t="s">
        <v>101</v>
      </c>
      <c r="C31" s="147" t="s">
        <v>35</v>
      </c>
      <c r="D31" s="149">
        <v>1</v>
      </c>
      <c r="E31" s="150"/>
      <c r="F31" s="125">
        <f t="shared" si="0"/>
        <v>0</v>
      </c>
      <c r="G31" s="152"/>
    </row>
    <row r="32" spans="1:7" ht="43.2" x14ac:dyDescent="0.3">
      <c r="A32" s="146"/>
      <c r="B32" s="51" t="s">
        <v>102</v>
      </c>
      <c r="C32" s="148"/>
      <c r="D32" s="149"/>
      <c r="E32" s="151"/>
      <c r="F32" s="126"/>
      <c r="G32" s="153"/>
    </row>
    <row r="33" spans="1:7" x14ac:dyDescent="0.3">
      <c r="A33" s="156"/>
      <c r="B33" s="62"/>
      <c r="C33" s="157"/>
      <c r="D33" s="158"/>
      <c r="E33" s="158"/>
      <c r="F33" s="158"/>
      <c r="G33" s="131"/>
    </row>
    <row r="34" spans="1:7" x14ac:dyDescent="0.3">
      <c r="A34" s="156"/>
      <c r="B34" s="62"/>
      <c r="C34" s="157"/>
      <c r="D34" s="158"/>
      <c r="E34" s="158"/>
      <c r="F34" s="158"/>
      <c r="G34" s="131"/>
    </row>
    <row r="35" spans="1:7" x14ac:dyDescent="0.3">
      <c r="A35" s="52"/>
      <c r="B35" s="53"/>
      <c r="C35" s="54"/>
      <c r="D35" s="55"/>
      <c r="E35" s="56"/>
      <c r="F35" s="42"/>
      <c r="G35" s="57"/>
    </row>
    <row r="36" spans="1:7" ht="38.25" customHeight="1" thickBot="1" x14ac:dyDescent="0.35">
      <c r="A36" s="159" t="s">
        <v>113</v>
      </c>
      <c r="B36" s="160"/>
      <c r="C36" s="160"/>
      <c r="D36" s="160"/>
      <c r="E36" s="161"/>
      <c r="F36" s="95">
        <f>SUM(F8:F34)</f>
        <v>0</v>
      </c>
      <c r="G36" s="58"/>
    </row>
    <row r="37" spans="1:7" x14ac:dyDescent="0.3">
      <c r="A37" s="54"/>
      <c r="B37" s="59"/>
      <c r="C37" s="54"/>
      <c r="D37" s="54"/>
      <c r="E37" s="54"/>
      <c r="F37" s="54"/>
      <c r="G37" s="60"/>
    </row>
    <row r="38" spans="1:7" ht="80.25" customHeight="1" x14ac:dyDescent="0.3">
      <c r="A38" s="162" t="s">
        <v>103</v>
      </c>
      <c r="B38" s="163"/>
      <c r="C38" s="163"/>
      <c r="D38" s="163"/>
      <c r="E38" s="163"/>
      <c r="F38" s="163"/>
      <c r="G38" s="163"/>
    </row>
    <row r="39" spans="1:7" x14ac:dyDescent="0.3">
      <c r="A39" s="54"/>
      <c r="B39" s="59"/>
      <c r="C39" s="54"/>
      <c r="D39" s="54"/>
      <c r="E39" s="54"/>
      <c r="F39" s="54"/>
      <c r="G39" s="60"/>
    </row>
    <row r="40" spans="1:7" ht="76.5" customHeight="1" x14ac:dyDescent="0.3">
      <c r="A40" s="164" t="s">
        <v>104</v>
      </c>
      <c r="B40" s="164"/>
      <c r="C40" s="164"/>
      <c r="D40" s="164"/>
      <c r="E40" s="164"/>
      <c r="F40" s="164"/>
      <c r="G40" s="164"/>
    </row>
    <row r="41" spans="1:7" x14ac:dyDescent="0.3">
      <c r="A41" s="54"/>
      <c r="B41" s="59"/>
      <c r="C41" s="54"/>
      <c r="D41" s="54"/>
      <c r="E41" s="54"/>
      <c r="F41" s="54"/>
      <c r="G41" s="60"/>
    </row>
    <row r="42" spans="1:7" ht="20.399999999999999" x14ac:dyDescent="0.3">
      <c r="A42" s="165" t="s">
        <v>105</v>
      </c>
      <c r="B42" s="166"/>
      <c r="C42" s="166"/>
      <c r="D42" s="166"/>
      <c r="E42" s="166"/>
      <c r="F42" s="166"/>
      <c r="G42" s="166"/>
    </row>
    <row r="43" spans="1:7" ht="20.399999999999999" x14ac:dyDescent="0.3">
      <c r="A43" s="167" t="s">
        <v>106</v>
      </c>
      <c r="B43" s="168"/>
      <c r="C43" s="168"/>
      <c r="D43" s="168"/>
      <c r="E43" s="168"/>
      <c r="F43" s="168"/>
      <c r="G43" s="168"/>
    </row>
    <row r="44" spans="1:7" ht="20.399999999999999" x14ac:dyDescent="0.3">
      <c r="A44" s="154" t="s">
        <v>107</v>
      </c>
      <c r="B44" s="155"/>
      <c r="C44" s="155"/>
      <c r="D44" s="155"/>
      <c r="E44" s="155"/>
      <c r="F44" s="155"/>
      <c r="G44" s="155"/>
    </row>
    <row r="45" spans="1:7" x14ac:dyDescent="0.3">
      <c r="A45" s="54"/>
      <c r="B45" s="59"/>
      <c r="C45" s="54"/>
      <c r="D45" s="54"/>
      <c r="E45" s="54"/>
      <c r="F45" s="54"/>
      <c r="G45" s="60"/>
    </row>
  </sheetData>
  <mergeCells count="62">
    <mergeCell ref="A26:A27"/>
    <mergeCell ref="A24:A25"/>
    <mergeCell ref="C24:C25"/>
    <mergeCell ref="D24:D25"/>
    <mergeCell ref="E24:E25"/>
    <mergeCell ref="F24:F25"/>
    <mergeCell ref="C26:C27"/>
    <mergeCell ref="D26:D27"/>
    <mergeCell ref="E26:E27"/>
    <mergeCell ref="F26:F27"/>
    <mergeCell ref="A44:G44"/>
    <mergeCell ref="A33:A34"/>
    <mergeCell ref="C33:C34"/>
    <mergeCell ref="D33:D34"/>
    <mergeCell ref="E33:E34"/>
    <mergeCell ref="F33:F34"/>
    <mergeCell ref="G33:G34"/>
    <mergeCell ref="A36:E36"/>
    <mergeCell ref="A38:G38"/>
    <mergeCell ref="A40:G40"/>
    <mergeCell ref="A42:G42"/>
    <mergeCell ref="A43:G43"/>
    <mergeCell ref="B30:G30"/>
    <mergeCell ref="A31:A32"/>
    <mergeCell ref="C31:C32"/>
    <mergeCell ref="D31:D32"/>
    <mergeCell ref="E31:E32"/>
    <mergeCell ref="F31:F32"/>
    <mergeCell ref="G31:G32"/>
    <mergeCell ref="C16:C17"/>
    <mergeCell ref="D16:D17"/>
    <mergeCell ref="E16:E17"/>
    <mergeCell ref="F16:F17"/>
    <mergeCell ref="C20:C21"/>
    <mergeCell ref="D20:D21"/>
    <mergeCell ref="E20:E21"/>
    <mergeCell ref="F20:F21"/>
    <mergeCell ref="B11:G11"/>
    <mergeCell ref="A12:A13"/>
    <mergeCell ref="C12:C13"/>
    <mergeCell ref="D12:D13"/>
    <mergeCell ref="E12:E13"/>
    <mergeCell ref="F12:F13"/>
    <mergeCell ref="A9:A10"/>
    <mergeCell ref="C9:C10"/>
    <mergeCell ref="D9:D10"/>
    <mergeCell ref="E9:E10"/>
    <mergeCell ref="F9:F10"/>
    <mergeCell ref="B8:G8"/>
    <mergeCell ref="G4:G5"/>
    <mergeCell ref="B7:G7"/>
    <mergeCell ref="A1:B1"/>
    <mergeCell ref="D1:G1"/>
    <mergeCell ref="A2:G2"/>
    <mergeCell ref="A3:G3"/>
    <mergeCell ref="A4:A5"/>
    <mergeCell ref="B4:B5"/>
    <mergeCell ref="C4:C5"/>
    <mergeCell ref="D4:D5"/>
    <mergeCell ref="E4:E5"/>
    <mergeCell ref="F4:F5"/>
    <mergeCell ref="B6:G6"/>
  </mergeCells>
  <pageMargins left="0.25" right="0.25" top="0.75" bottom="0.75" header="0.3" footer="0.3"/>
  <pageSetup paperSize="9" orientation="portrait"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3</vt:i4>
      </vt:variant>
    </vt:vector>
  </HeadingPairs>
  <TitlesOfParts>
    <vt:vector size="5" baseType="lpstr">
      <vt:lpstr>AlFawadea Well Solar pump Final</vt:lpstr>
      <vt:lpstr>Irrigation Network</vt:lpstr>
      <vt:lpstr>'AlFawadea Well Solar pump Final'!Print_Area</vt:lpstr>
      <vt:lpstr>'Irrigation Network'!Print_Area</vt:lpstr>
      <vt:lpstr>'AlFawadea Well Solar pump Final'!Print_Titles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2026-08-11T17:05:48Z</dcterms:modified>
</cp:coreProperties>
</file>