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610" firstSheet="1" activeTab="7"/>
  </bookViews>
  <sheets>
    <sheet name="Normal Meals" sheetId="1" r:id="rId1"/>
    <sheet name="High protein Meals" sheetId="2" r:id="rId2"/>
    <sheet name="Diabetic Meal" sheetId="3" r:id="rId3"/>
    <sheet name="Breastfeeding" sheetId="4" r:id="rId4"/>
    <sheet name="MENU INFANT &lt; 2yo" sheetId="5" r:id="rId5"/>
    <sheet name="MENU CHILD 2-8yo" sheetId="6" r:id="rId6"/>
    <sheet name="Alternative ingredients" sheetId="7" r:id="rId7"/>
    <sheet name="TOTAL" sheetId="8" r:id="rId8"/>
  </sheets>
  <definedNames>
    <definedName name="_xlfn.ANCHORARRAY" hidden="1">#NAME?</definedName>
    <definedName name="_xlnm.Print_Area" localSheetId="2">'Diabetic Meal'!$A$1:$N$49</definedName>
    <definedName name="_xlnm.Print_Area" localSheetId="1">'High protein Meals'!$A$1:$N$44</definedName>
    <definedName name="_xlnm.Print_Area" localSheetId="0">'Normal Meals'!$A$1:$N$51</definedName>
  </definedNames>
  <calcPr calcMode="manual" fullCalcOnLoad="1"/>
</workbook>
</file>

<file path=xl/sharedStrings.xml><?xml version="1.0" encoding="utf-8"?>
<sst xmlns="http://schemas.openxmlformats.org/spreadsheetml/2006/main" count="1415" uniqueCount="455">
  <si>
    <t>Days</t>
  </si>
  <si>
    <t>Breakfast</t>
  </si>
  <si>
    <t>Dinner</t>
  </si>
  <si>
    <t>Saturday</t>
  </si>
  <si>
    <t>Sunday</t>
  </si>
  <si>
    <t>Monday</t>
  </si>
  <si>
    <t>Tuesday</t>
  </si>
  <si>
    <t>Wedensday</t>
  </si>
  <si>
    <t>Thursday</t>
  </si>
  <si>
    <t>Friday</t>
  </si>
  <si>
    <t>1 boiled egg</t>
  </si>
  <si>
    <t>Total</t>
  </si>
  <si>
    <t>1 pc Apple</t>
  </si>
  <si>
    <t>3 pcs boiled egg</t>
  </si>
  <si>
    <t>glass of milk 250 ml</t>
  </si>
  <si>
    <t>Number of days</t>
  </si>
  <si>
    <t>Average rate / day</t>
  </si>
  <si>
    <t>total</t>
  </si>
  <si>
    <t>BP 100</t>
  </si>
  <si>
    <t>RUTF</t>
  </si>
  <si>
    <r>
      <t>يوم الأسبوع</t>
    </r>
    <r>
      <rPr>
        <b/>
        <sz val="11"/>
        <color indexed="8"/>
        <rFont val="Calibri"/>
        <family val="2"/>
      </rPr>
      <t xml:space="preserve"> </t>
    </r>
  </si>
  <si>
    <t>Day of the week</t>
  </si>
  <si>
    <r>
      <t xml:space="preserve"> وجبة  </t>
    </r>
    <r>
      <rPr>
        <sz val="11"/>
        <color theme="1"/>
        <rFont val="Calibri"/>
        <family val="2"/>
      </rPr>
      <t>(</t>
    </r>
    <r>
      <rPr>
        <sz val="11"/>
        <color indexed="8"/>
        <rFont val="Arial"/>
        <family val="2"/>
      </rPr>
      <t>فطور غداء عشاء</t>
    </r>
    <r>
      <rPr>
        <sz val="11"/>
        <color theme="1"/>
        <rFont val="Calibri"/>
        <family val="2"/>
      </rPr>
      <t>)</t>
    </r>
  </si>
  <si>
    <r>
      <t xml:space="preserve">Meal </t>
    </r>
    <r>
      <rPr>
        <sz val="11"/>
        <color theme="1"/>
        <rFont val="Calibri"/>
        <family val="2"/>
      </rPr>
      <t>(Breakfast, Lunch, Dinner)</t>
    </r>
  </si>
  <si>
    <t>المكونات</t>
  </si>
  <si>
    <t>Ingredient</t>
  </si>
  <si>
    <t>المقترح البديل</t>
  </si>
  <si>
    <t>Substitution proposed</t>
  </si>
  <si>
    <r>
      <t>يرجى تحديد المكونات التي لا يمكنك توفيرها واقتراح بديل هنا</t>
    </r>
    <r>
      <rPr>
        <sz val="11"/>
        <color theme="1"/>
        <rFont val="Calibri"/>
        <family val="2"/>
      </rPr>
      <t>:</t>
    </r>
  </si>
  <si>
    <t>Please specify here the Ingredients you cannot provide and propose a substitute:</t>
  </si>
  <si>
    <r>
      <t>Type of Menu</t>
    </r>
    <r>
      <rPr>
        <sz val="11"/>
        <color theme="1"/>
        <rFont val="Calibri"/>
        <family val="2"/>
      </rPr>
      <t xml:space="preserve"> (Normal, light, diabetic)</t>
    </r>
  </si>
  <si>
    <t xml:space="preserve">Total per day </t>
  </si>
  <si>
    <t>2 pcs of  bread (45g/bread)</t>
  </si>
  <si>
    <t>Egg Omelete (200g)</t>
  </si>
  <si>
    <t>Red beans with egg (200g)</t>
  </si>
  <si>
    <t>1/4  Grilled Chicken (250g)</t>
  </si>
  <si>
    <t>1 whole wheat bread (50g)</t>
  </si>
  <si>
    <t>Green salad (100g)</t>
  </si>
  <si>
    <t>1/4  Grilled Chicken(250g)</t>
  </si>
  <si>
    <t xml:space="preserve">Beans with Cheese (200g) </t>
  </si>
  <si>
    <t xml:space="preserve">Egg omelete (200g) </t>
  </si>
  <si>
    <t>lemonade (250 ml)</t>
  </si>
  <si>
    <t xml:space="preserve">Milk (250ml) </t>
  </si>
  <si>
    <t>1 cup of rice (200g)</t>
  </si>
  <si>
    <t xml:space="preserve">Mix salad vegetable (80g) </t>
  </si>
  <si>
    <t>Salad with Yughort (150g)</t>
  </si>
  <si>
    <t>1 cup white rice (200g)</t>
  </si>
  <si>
    <t>salad vegetable (80g)</t>
  </si>
  <si>
    <t>Meat lamb(Burma)small (350g)</t>
  </si>
  <si>
    <t>Mix salad vegetable (80g)</t>
  </si>
  <si>
    <t xml:space="preserve">grilled vegetables (100g) </t>
  </si>
  <si>
    <t xml:space="preserve">Beans with eggs (200g) </t>
  </si>
  <si>
    <t xml:space="preserve">2 pcs Yemeni Bread (100g) </t>
  </si>
  <si>
    <t xml:space="preserve">1 piece whole wheat bread (50g) </t>
  </si>
  <si>
    <t xml:space="preserve">vegetable soup (250 ml) </t>
  </si>
  <si>
    <t>green salad (100g)</t>
  </si>
  <si>
    <t>Mandi Rice (200g)</t>
  </si>
  <si>
    <t>1/4 chicken breast (250g)</t>
  </si>
  <si>
    <t>1/4 roasted chicken breast (200g)</t>
  </si>
  <si>
    <t>1 pcs whole wheat bread (50g)</t>
  </si>
  <si>
    <t>vegetable soup (250ml)</t>
  </si>
  <si>
    <t>Oat soup (250ml)</t>
  </si>
  <si>
    <t>1 pc whole wheat bread (50g)</t>
  </si>
  <si>
    <t xml:space="preserve">Grilled potatoes, grilled peppers (200g) </t>
  </si>
  <si>
    <t xml:space="preserve">1 whole wheat bread (50g) </t>
  </si>
  <si>
    <t>1 cup rice with white beans (200g)</t>
  </si>
  <si>
    <t>2x whole wheat bread (100g)</t>
  </si>
  <si>
    <t xml:space="preserve">2 pcs whole wheat bread (100g) </t>
  </si>
  <si>
    <t>2 pcs whole wheat bread (100g)</t>
  </si>
  <si>
    <t>Normal meals</t>
  </si>
  <si>
    <t xml:space="preserve">Lunch </t>
  </si>
  <si>
    <t>High Protein</t>
  </si>
  <si>
    <t>Diabetic</t>
  </si>
  <si>
    <t>Do not modify this tab / automatic filling</t>
  </si>
  <si>
    <t>Before surgery</t>
  </si>
  <si>
    <t>After surgery</t>
  </si>
  <si>
    <t xml:space="preserve">Average </t>
  </si>
  <si>
    <t>Est. quantity per day</t>
  </si>
  <si>
    <t>TOTAL Estimation</t>
  </si>
  <si>
    <t xml:space="preserve">STANDARD MEALSوجبات معيارية (قياسية) </t>
  </si>
  <si>
    <t xml:space="preserve">Please fill the below columns:من فضلك يرجى ملء الاعمدة ادناه   
- "ok?" : say if you can provide those ingredientsنعم اختارها اذا كنت قادر على تزويد هذه المكونات
- "price": Give us your best priceالسعر اعطنا افضل سعر ممكن  </t>
  </si>
  <si>
    <t xml:space="preserve">Please fill the below columns:من فضلك يرجى ملء الاعمدة ادناه   
- "ok?" : say if you can provide those ingredientsنعم: اختارها اذا كنت قادر على تزويد هذه المكونات
- "price": Give us your best priceالسعر: اعطنا افضل سعر ممكن  </t>
  </si>
  <si>
    <t xml:space="preserve">Daysاليوم </t>
  </si>
  <si>
    <t xml:space="preserve">Ok?*نعم </t>
  </si>
  <si>
    <t xml:space="preserve">Price  السعر </t>
  </si>
  <si>
    <t xml:space="preserve">Priceالسعر </t>
  </si>
  <si>
    <t xml:space="preserve">Ok?* نعم </t>
  </si>
  <si>
    <t xml:space="preserve">Saturday   السبت </t>
  </si>
  <si>
    <t xml:space="preserve">Sundayالاحد </t>
  </si>
  <si>
    <t>Mondayالاثنين</t>
  </si>
  <si>
    <t>Tuesdayالثلثاء</t>
  </si>
  <si>
    <t>Wedensday  الاربعاء</t>
  </si>
  <si>
    <t xml:space="preserve">Thursday الخميس </t>
  </si>
  <si>
    <t xml:space="preserve">Fridayالجمعة </t>
  </si>
  <si>
    <t>تفاحة</t>
  </si>
  <si>
    <t xml:space="preserve">وجبة الإفطار </t>
  </si>
  <si>
    <t>وجبة الغداء</t>
  </si>
  <si>
    <t xml:space="preserve">وجبة العشاء </t>
  </si>
  <si>
    <t>HIGH PROTEIN MEALSوجبات عالية البروتين</t>
  </si>
  <si>
    <t>ثلاث بيضات مسلوقة</t>
  </si>
  <si>
    <t>Saturdayالسبت</t>
  </si>
  <si>
    <t>Sundayالاحد</t>
  </si>
  <si>
    <t>Thursday الخميس</t>
  </si>
  <si>
    <t>Saturday السبت</t>
  </si>
  <si>
    <t>Sunday الاحد</t>
  </si>
  <si>
    <t>Monday الاثنين</t>
  </si>
  <si>
    <t>Tuesday الثلثاء</t>
  </si>
  <si>
    <t>Wednesday الأربعاء</t>
  </si>
  <si>
    <t>Friday الجمعة</t>
  </si>
  <si>
    <t>ملعقتين من الحمص اوالفول</t>
  </si>
  <si>
    <t>DIABETIC MEALSوجبات السكري</t>
  </si>
  <si>
    <t xml:space="preserve">Alternative ingredientsالمكوندات البديلة </t>
  </si>
  <si>
    <t>نوع القائمة (طبيعية، خفيفة، متعلق بالسكري)</t>
  </si>
  <si>
    <t>Halvah</t>
  </si>
  <si>
    <t>حليب 250 مل</t>
  </si>
  <si>
    <t>جبنة بيضاء</t>
  </si>
  <si>
    <t>White cheese</t>
  </si>
  <si>
    <t>4PM</t>
  </si>
  <si>
    <t>Breastfeeding</t>
  </si>
  <si>
    <t>Breastfeeding Snack</t>
  </si>
  <si>
    <t xml:space="preserve">Snack </t>
  </si>
  <si>
    <t>حبتين خبز (45 جرام \خبزة)</t>
  </si>
  <si>
    <t>عجة بيض (شكشوكة) (200 جرام)</t>
  </si>
  <si>
    <t>مجنونة (حلاوة) (120 جرام)</t>
  </si>
  <si>
    <t>فاصوليا حمراء مع البيض (200 جرام)</t>
  </si>
  <si>
    <t>ربع دجاج مشوي (250 جرام)</t>
  </si>
  <si>
    <t>حبتين خبز قمح مجموع (100 جرام)</t>
  </si>
  <si>
    <t xml:space="preserve">2 Triangle cheese </t>
  </si>
  <si>
    <t>حبتين خبز يمني (100 جرام)</t>
  </si>
  <si>
    <t>كوب من الأرز الأبيض (200 جرام)</t>
  </si>
  <si>
    <t>سلطة خضار منوعة 80 جرام</t>
  </si>
  <si>
    <t>سلطة مع زبادي 150 جرام</t>
  </si>
  <si>
    <t>سلطة خضار (80 جرام)</t>
  </si>
  <si>
    <t>لحم غنم  صغير (بورمه) )350 جرام)</t>
  </si>
  <si>
    <t>سلطة خضار منوعة (80 جرام)</t>
  </si>
  <si>
    <t>خضار مشوي (100 جرام)</t>
  </si>
  <si>
    <t>فاصوليا حمراء (200 جرام)</t>
  </si>
  <si>
    <t>حبه خبز قمح مجموع (50 جرام)</t>
  </si>
  <si>
    <t>عجة بيض (شكشوكة) (250 جرام)</t>
  </si>
  <si>
    <t>فاصوليا بالبيض (200 جرام)</t>
  </si>
  <si>
    <t>فاصوليا مع الجبن (200 جرام)</t>
  </si>
  <si>
    <t>كوب من الحليب 250 مل</t>
  </si>
  <si>
    <t>كوب ارز مع فاصوليا بيضاء (200 جرام)</t>
  </si>
  <si>
    <t>شوربة خضار (250 مل)</t>
  </si>
  <si>
    <t>سلطة خضراء (100 جرام)</t>
  </si>
  <si>
    <t>كوب من ارز بالخضار (200 جرام)</t>
  </si>
  <si>
    <t>رز مندي (200 جرام)</t>
  </si>
  <si>
    <t>ربع صدر دجاج (250 جرام )</t>
  </si>
  <si>
    <t>ربع صدر دجاج مشوي (200 جرام )</t>
  </si>
  <si>
    <t>كوب من الأرز (200 جرام)</t>
  </si>
  <si>
    <t>ربع صدر دجاج مشوي (200 جرام)</t>
  </si>
  <si>
    <t>خضروات مشكلة (كوسة ، بطاطس ، جزر ، مشروم (فطر) ، فلفل) (100 جرام)</t>
  </si>
  <si>
    <t>شوربة الشوفان (250 مل)</t>
  </si>
  <si>
    <t>شوربة فريكه (250 مل)</t>
  </si>
  <si>
    <t>بطاطا مشوية وفلفل مشوي (200 جرام)</t>
  </si>
  <si>
    <t>حلاوة طحينية</t>
  </si>
  <si>
    <t>2 boiled egg</t>
  </si>
  <si>
    <t>بيضتين مسلوقتين</t>
  </si>
  <si>
    <t>Red tea 150 ml</t>
  </si>
  <si>
    <t>شاي احمر 150 مل</t>
  </si>
  <si>
    <t>1 fruit /As it was Grapes 150g .</t>
  </si>
  <si>
    <t xml:space="preserve">اذ كان عنب 150 جرام /1  فاكهة </t>
  </si>
  <si>
    <t xml:space="preserve">Egg Omelete (200g) Eggs with tomato and onion </t>
  </si>
  <si>
    <t xml:space="preserve">عجة بيض (شكشوكة ) (200 جرام) بيض مع اطماطم واالبصل </t>
  </si>
  <si>
    <t xml:space="preserve">Basilia (beans)(230g) /cans </t>
  </si>
  <si>
    <t xml:space="preserve">بازليا 230 جرام /علب </t>
  </si>
  <si>
    <t>2 pcs  bread (50g/bread)</t>
  </si>
  <si>
    <t>حبتين خبز  (50 جرام \خبزة)</t>
  </si>
  <si>
    <t>Milk Tea 150 ml</t>
  </si>
  <si>
    <t>شاي حليب  150 مل</t>
  </si>
  <si>
    <r>
      <rPr>
        <sz val="10"/>
        <rFont val="Calibri"/>
        <family val="2"/>
      </rPr>
      <t xml:space="preserve">magnona </t>
    </r>
    <r>
      <rPr>
        <sz val="10"/>
        <color indexed="8"/>
        <rFont val="Calibri"/>
        <family val="2"/>
      </rPr>
      <t xml:space="preserve">(sweets) (120g) </t>
    </r>
  </si>
  <si>
    <t xml:space="preserve">1 cup Rice (200g) </t>
  </si>
  <si>
    <t>واحد كوب رز (200 جرام)</t>
  </si>
  <si>
    <r>
      <rPr>
        <sz val="10"/>
        <rFont val="Calibri"/>
        <family val="2"/>
      </rPr>
      <t>Mixed salad (150g)</t>
    </r>
    <r>
      <rPr>
        <b/>
        <sz val="10"/>
        <color indexed="8"/>
        <rFont val="Calibri"/>
        <family val="2"/>
      </rPr>
      <t>Khair + carrots + cabbage + tomatoes</t>
    </r>
  </si>
  <si>
    <t>سلطة مشكلة  (150 جرام)/خير +جزر +مفلوف +طماطم</t>
  </si>
  <si>
    <t>1pcs whole wheat bread (50g)</t>
  </si>
  <si>
    <t xml:space="preserve"> (1) قطع خبز قمح مجموع (50 جرام) </t>
  </si>
  <si>
    <t xml:space="preserve">Al Gowazi  tuna can (185g) </t>
  </si>
  <si>
    <t xml:space="preserve"> تونة الغوزي  185 جرام / تقدم علب </t>
  </si>
  <si>
    <r>
      <rPr>
        <sz val="10"/>
        <rFont val="Calibri"/>
        <family val="2"/>
      </rPr>
      <t xml:space="preserve">3 pcs </t>
    </r>
    <r>
      <rPr>
        <sz val="10"/>
        <color indexed="8"/>
        <rFont val="Calibri"/>
        <family val="2"/>
      </rPr>
      <t>whole wheat bread (150g)</t>
    </r>
  </si>
  <si>
    <t xml:space="preserve"> (3) قطع خبز قمح مجموع (150 جرام) </t>
  </si>
  <si>
    <t>Salad 50+ yoghurt (200g)</t>
  </si>
  <si>
    <t>سلطة في صحن سفري 50 جرام  + علبة زبادي (200 جرام)</t>
  </si>
  <si>
    <t xml:space="preserve">goat or lamb meat (200g) </t>
  </si>
  <si>
    <t>لحم تيوس أو لحم الضأن (200 جم)</t>
  </si>
  <si>
    <t>yoghurt pot 200 g</t>
  </si>
  <si>
    <t>حبة زبادي 200 جرام</t>
  </si>
  <si>
    <t>قطعة خبز قمح مجموع</t>
  </si>
  <si>
    <r>
      <rPr>
        <sz val="10"/>
        <rFont val="Calibri"/>
        <family val="2"/>
      </rPr>
      <t xml:space="preserve">slices of cucumber, tomato, </t>
    </r>
    <r>
      <rPr>
        <sz val="10"/>
        <color indexed="8"/>
        <rFont val="Calibri"/>
        <family val="2"/>
      </rPr>
      <t>(100g)</t>
    </r>
  </si>
  <si>
    <t>شرائح من الخيار والطماطم  (100 جرام)</t>
  </si>
  <si>
    <r>
      <rPr>
        <sz val="10"/>
        <rFont val="Calibri"/>
        <family val="2"/>
      </rPr>
      <t xml:space="preserve">1/4 Chicken </t>
    </r>
    <r>
      <rPr>
        <sz val="10"/>
        <color indexed="8"/>
        <rFont val="Calibri"/>
        <family val="2"/>
      </rPr>
      <t>Mandi (250g)</t>
    </r>
  </si>
  <si>
    <t>ربع دجاجة مشوي  (250 جرام)</t>
  </si>
  <si>
    <r>
      <rPr>
        <sz val="10"/>
        <rFont val="Calibri"/>
        <family val="2"/>
      </rPr>
      <t xml:space="preserve">1 cup </t>
    </r>
    <r>
      <rPr>
        <sz val="10"/>
        <color indexed="8"/>
        <rFont val="Calibri"/>
        <family val="2"/>
      </rPr>
      <t>rice (200g)</t>
    </r>
  </si>
  <si>
    <t>كوب من الرز  (200 جرام)</t>
  </si>
  <si>
    <t>سلطة مشكلة  (150 جرام)/خير +جزر +ملفوف +طماطم</t>
  </si>
  <si>
    <t xml:space="preserve"> seasonal vegetable (100g) -</t>
  </si>
  <si>
    <t>خضروات مشوية (خضروات موسمية) (100 جرام)</t>
  </si>
  <si>
    <t xml:space="preserve">Small pieces of grilled chicken (200g) </t>
  </si>
  <si>
    <t>قطع صغيرة من الدجاج المشوي (200 جرام)</t>
  </si>
  <si>
    <r>
      <rPr>
        <sz val="10"/>
        <color indexed="8"/>
        <rFont val="Calibri"/>
        <family val="2"/>
      </rPr>
      <t>Oat soup 250 ml</t>
    </r>
  </si>
  <si>
    <t>شوربة الشوفان 250 مل</t>
  </si>
  <si>
    <t>1 pcs whole wheat bread</t>
  </si>
  <si>
    <r>
      <rPr>
        <sz val="10"/>
        <rFont val="Calibri"/>
        <family val="2"/>
      </rPr>
      <t xml:space="preserve">1 cup of </t>
    </r>
    <r>
      <rPr>
        <sz val="10"/>
        <color indexed="8"/>
        <rFont val="Calibri"/>
        <family val="2"/>
      </rPr>
      <t xml:space="preserve">rice (200g) </t>
    </r>
  </si>
  <si>
    <t xml:space="preserve">Mixed salad (vegetable) (200g) </t>
  </si>
  <si>
    <t xml:space="preserve">Meat lamb(Burma) (250g) </t>
  </si>
  <si>
    <t>لحم خروف (بورمه) (250 جرام)</t>
  </si>
  <si>
    <t xml:space="preserve">1 cup rice (200g) </t>
  </si>
  <si>
    <t>كوب من الرز (200 جرام)</t>
  </si>
  <si>
    <t xml:space="preserve">Egg Omelete (215g) Eggs with tomato and onion </t>
  </si>
  <si>
    <t xml:space="preserve">Milk 250 ml/Bakary with cup </t>
  </si>
  <si>
    <t xml:space="preserve">حليب بقري  250 مل مع قلص </t>
  </si>
  <si>
    <t xml:space="preserve"> 2جبنة مثلثاث أبو والد</t>
  </si>
  <si>
    <t>Beans can with Egg (200g)</t>
  </si>
  <si>
    <t xml:space="preserve">فاصوليا علب مع البيض (200 جرام) مطبوخ مع بعض </t>
  </si>
  <si>
    <t>2x yemeni bread (50g/bread)</t>
  </si>
  <si>
    <t>حبتان خبز يمني(50 جرام \خبزة)</t>
  </si>
  <si>
    <t xml:space="preserve">1 fruit </t>
  </si>
  <si>
    <t xml:space="preserve">1  فاكهة </t>
  </si>
  <si>
    <t>فاصوليا مع جبنة</t>
  </si>
  <si>
    <t>حبة بيض مسلوقة</t>
  </si>
  <si>
    <t>Red tea (150 ml)</t>
  </si>
  <si>
    <t>Red beans can with Egg (200g)</t>
  </si>
  <si>
    <t>فاصوليا حمراء علب  مع بيض(200 جرام)</t>
  </si>
  <si>
    <t>red tea (150ml)</t>
  </si>
  <si>
    <t>فاصوليا حمراء علب  مع جبن (200 جرام)</t>
  </si>
  <si>
    <t xml:space="preserve">red tea (150ml) </t>
  </si>
  <si>
    <t>Red beans can with cheese (200g)</t>
  </si>
  <si>
    <t>2 pcs  Bread (100g)</t>
  </si>
  <si>
    <t>حبتين خبز  (100 جرام)</t>
  </si>
  <si>
    <t xml:space="preserve">Red tea (150ml) </t>
  </si>
  <si>
    <t>ليمون 250 مل</t>
  </si>
  <si>
    <t>1 pcs boiled egg</t>
  </si>
  <si>
    <t>بيضة مسلوقة</t>
  </si>
  <si>
    <t xml:space="preserve">2x whole wheat bread (100g) </t>
  </si>
  <si>
    <t>Red tea (150ml)</t>
  </si>
  <si>
    <t>1 fruit / (for grapes 150g) .</t>
  </si>
  <si>
    <t xml:space="preserve">Cooked beans (200g) can </t>
  </si>
  <si>
    <t xml:space="preserve">فاصوليا مطبوخة (200 جرام) علب </t>
  </si>
  <si>
    <t>Lemonade (250ml)</t>
  </si>
  <si>
    <t xml:space="preserve">1/4 chicken  (kabsa) (350g) </t>
  </si>
  <si>
    <t>ربع دجاج كبسة 350 جرام</t>
  </si>
  <si>
    <t>1 cup of rice (kabsa)(200g)</t>
  </si>
  <si>
    <t>كوب من الأرز كبسة 200 جرام</t>
  </si>
  <si>
    <t xml:space="preserve">Tuna can (185g) </t>
  </si>
  <si>
    <t xml:space="preserve">علبة تونة (185 جرام)) </t>
  </si>
  <si>
    <t xml:space="preserve">1/4 Roasted chicken breast (350g) </t>
  </si>
  <si>
    <t>ربع صدر دجاج مشوي (350 جرام)</t>
  </si>
  <si>
    <t>ربع دجاج مخلوط مع كوب من الأرز (كبسة) (350 جرام)</t>
  </si>
  <si>
    <t>1/4 Chicken mix rice 1 cup (kabsa) (350g)</t>
  </si>
  <si>
    <t>tuna can GWAIZI(185g)</t>
  </si>
  <si>
    <t xml:space="preserve">علبة تونة الغويزي (185 جرام)) </t>
  </si>
  <si>
    <t>oat soup (250ml)good quality</t>
  </si>
  <si>
    <t>شوربة الشوفان 250 مل/جودة جيدة</t>
  </si>
  <si>
    <t xml:space="preserve">lam or goat meat (240g) </t>
  </si>
  <si>
    <t>لحم مشوي (حنيذ) (240 جرام)</t>
  </si>
  <si>
    <t>Liver (150g) /كبد (150 جرام)</t>
  </si>
  <si>
    <t>كبد (150 جرام)</t>
  </si>
  <si>
    <t xml:space="preserve">Red Beans (200g) </t>
  </si>
  <si>
    <t xml:space="preserve">1 pcs whole wheat bread (50g) </t>
  </si>
  <si>
    <t>lemonade 250ml</t>
  </si>
  <si>
    <t>عصير ليمون 250 مل</t>
  </si>
  <si>
    <t>1 pc Boiled egg</t>
  </si>
  <si>
    <t>triangle cheese, boiled egg (200g)  جبنة مثلث،  مع بيض مسلوق</t>
  </si>
  <si>
    <t>جبن مثلث،  مع بيض مسلوق (200 جرام)</t>
  </si>
  <si>
    <t>vegetable salad 100g</t>
  </si>
  <si>
    <t>شرائح سلطة  (100 جرام)</t>
  </si>
  <si>
    <t xml:space="preserve">triangle cheese, boiled egg (200g) </t>
  </si>
  <si>
    <t>جبن مثلث،  مع بيض مسلوقة (200 جرام)</t>
  </si>
  <si>
    <t>beans (150g)</t>
  </si>
  <si>
    <t>ملعقتين من   الفول 150 جرام</t>
  </si>
  <si>
    <t>vegetable salad</t>
  </si>
  <si>
    <t>beans (50g)</t>
  </si>
  <si>
    <t>الفول (50 جرام)</t>
  </si>
  <si>
    <t>جبن مثلث،  مع بيض مسلوق(200 جرام)</t>
  </si>
  <si>
    <t>ملعقتين من الفول</t>
  </si>
  <si>
    <t xml:space="preserve">chicken meat  (250g) - not fried </t>
  </si>
  <si>
    <t xml:space="preserve"> اللحم دجاج (250 جرام)ليس مقلي</t>
  </si>
  <si>
    <t>yoghurt pot (200g)</t>
  </si>
  <si>
    <t>علبة زبادي (200 جرام)</t>
  </si>
  <si>
    <t xml:space="preserve">1 Orange </t>
  </si>
  <si>
    <t>1 برتقالي</t>
  </si>
  <si>
    <t>1 cup Rice with vegetable (200g)</t>
  </si>
  <si>
    <t>chicken (200g)</t>
  </si>
  <si>
    <t>دجاج (200)</t>
  </si>
  <si>
    <t>Pot of yoghurt (200g)</t>
  </si>
  <si>
    <t xml:space="preserve">1 Pear/Apple  </t>
  </si>
  <si>
    <t>1 كمثرى / تفاح</t>
  </si>
  <si>
    <t xml:space="preserve">Pot of yoghurt (200g) </t>
  </si>
  <si>
    <t>1 Orange</t>
  </si>
  <si>
    <t>oat soup (250ml)</t>
  </si>
  <si>
    <t xml:space="preserve">1 peach/Orange </t>
  </si>
  <si>
    <t>1 فاكهة  \بدون موز</t>
  </si>
  <si>
    <t xml:space="preserve">Okra (50g) WITH 1/4 chicke (200g) </t>
  </si>
  <si>
    <r>
      <rPr>
        <sz val="10"/>
        <rFont val="Calibri"/>
        <family val="2"/>
      </rPr>
      <t>باميا في صلصة  (</t>
    </r>
    <r>
      <rPr>
        <sz val="10"/>
        <color indexed="8"/>
        <rFont val="Calibri"/>
        <family val="2"/>
      </rPr>
      <t>50 جرام)</t>
    </r>
    <r>
      <rPr>
        <sz val="10"/>
        <color indexed="8"/>
        <rFont val="Calibri"/>
        <family val="2"/>
      </rPr>
      <t xml:space="preserve">+ دجاج 200 جرام </t>
    </r>
  </si>
  <si>
    <r>
      <rPr>
        <sz val="10"/>
        <rFont val="Calibri"/>
        <family val="2"/>
      </rPr>
      <t>1 Apple</t>
    </r>
    <r>
      <rPr>
        <sz val="10"/>
        <color indexed="10"/>
        <rFont val="Calibri"/>
        <family val="2"/>
      </rPr>
      <t xml:space="preserve"> </t>
    </r>
  </si>
  <si>
    <t>1 تفاحة</t>
  </si>
  <si>
    <t>rice (250g)</t>
  </si>
  <si>
    <t>رز  (250 جرام)</t>
  </si>
  <si>
    <t>1 Citrus  ( Tangerine )</t>
  </si>
  <si>
    <t>1 حمضيات (يوسفي)</t>
  </si>
  <si>
    <t>Mixed vegetables (4 kinds) (100g)</t>
  </si>
  <si>
    <t>1/4 chicken  (200g)</t>
  </si>
  <si>
    <t>دجاج مسلوق  (200 جرام)</t>
  </si>
  <si>
    <t>Grilled vegetables (minimum 3 kinds with garlic) (100g)</t>
  </si>
  <si>
    <r>
      <rPr>
        <sz val="10"/>
        <rFont val="Calibri"/>
        <family val="2"/>
      </rPr>
      <t>خضروات مشوية (3 أنواع على الأقل م</t>
    </r>
    <r>
      <rPr>
        <sz val="10"/>
        <color indexed="8"/>
        <rFont val="Calibri"/>
        <family val="2"/>
      </rPr>
      <t xml:space="preserve">ع ثوم)            (100 جرام)  </t>
    </r>
  </si>
  <si>
    <t xml:space="preserve">علبة تونة (185 جرام)) الغويزي </t>
  </si>
  <si>
    <t>yoghurt pot (200g)/ green salad (50g)</t>
  </si>
  <si>
    <t>علبة زبادي (200 جرام) \ سلطة خضراء (50 جرام)</t>
  </si>
  <si>
    <t xml:space="preserve">خضروات مشوية (3 أنواع على الأقل مع ثوم)            (100 جرام)  </t>
  </si>
  <si>
    <t xml:space="preserve">boilled eggs x 2 </t>
  </si>
  <si>
    <t>بضتان مسلوقتان</t>
  </si>
  <si>
    <t>yoghurt pot (200g)/ green salad (100g)</t>
  </si>
  <si>
    <t>علبة زبادي (200 جرام) \ سلطة خضراء (100 جرام)</t>
  </si>
  <si>
    <t xml:space="preserve">1/4 chicke (200g) </t>
  </si>
  <si>
    <t xml:space="preserve"> دجاج (200 جرام)</t>
  </si>
  <si>
    <t xml:space="preserve">seasonable vegetable grilled x 3  (200g) </t>
  </si>
  <si>
    <r>
      <rPr>
        <sz val="10"/>
        <rFont val="Calibri"/>
        <family val="2"/>
      </rPr>
      <t xml:space="preserve">خضروات موسمية مشوية3 انوع مع </t>
    </r>
    <r>
      <rPr>
        <sz val="10"/>
        <color indexed="8"/>
        <rFont val="Calibri"/>
        <family val="2"/>
      </rPr>
      <t>الثوم  (200 جرام)</t>
    </r>
  </si>
  <si>
    <t xml:space="preserve">yoghurt pot (200g)/ green salad (50g) </t>
  </si>
  <si>
    <t>grilled beans with onion and tomato (200g)</t>
  </si>
  <si>
    <t>فاصوليا مقلية مع شرائح البصل (200 جرام)</t>
  </si>
  <si>
    <t xml:space="preserve">Date </t>
  </si>
  <si>
    <t>signature and stamp</t>
  </si>
  <si>
    <t xml:space="preserve">Supplier Name: </t>
  </si>
  <si>
    <t>pediatric &lt; 2</t>
  </si>
  <si>
    <t>pediatric &gt; 2</t>
  </si>
  <si>
    <t>COMPLETE MENU - 7 DAYS - INFANT &lt; 2yo</t>
  </si>
  <si>
    <t>&lt; 2yo القائمة الكاملة - 7 أيام - الرضع &lt; عامين</t>
  </si>
  <si>
    <t>Objective Energy/day: 900-1100 kcal/day &amp; 10-30g proteins/day</t>
  </si>
  <si>
    <t>الطاقة /يوم المستهدف: 900-1100 سعرة حرارية/يوم و10-30 جم بروتينات /يوم</t>
  </si>
  <si>
    <t>Using Option 3 
استخدام الخيار 3</t>
  </si>
  <si>
    <t xml:space="preserve">Breakfast الإفطار </t>
  </si>
  <si>
    <t xml:space="preserve">Adult </t>
  </si>
  <si>
    <t>Kcal</t>
  </si>
  <si>
    <t>Prot</t>
  </si>
  <si>
    <t>CHILD (2-8)</t>
  </si>
  <si>
    <t xml:space="preserve">INFANT ( &lt; 2)  الأطفال الأقل من سنتين </t>
  </si>
  <si>
    <t>MENU ITEM 
عناصر القائمة</t>
  </si>
  <si>
    <t>Day 1 
اليوم الأول</t>
  </si>
  <si>
    <t xml:space="preserve">Energy kcal
طاقة السعرات الحرارية </t>
  </si>
  <si>
    <t>Proteins
البروتينات</t>
  </si>
  <si>
    <t>Day 2 
اليوم الثاني</t>
  </si>
  <si>
    <t>Day 3
اليوم الثالث</t>
  </si>
  <si>
    <t>Day 4
اليوم الرابع</t>
  </si>
  <si>
    <t>Day 5
اليوم الخامس</t>
  </si>
  <si>
    <t>Day 6
اليوم السادس</t>
  </si>
  <si>
    <t>Day 7
اليوم السابع</t>
  </si>
  <si>
    <t>DRY/RAW WEIGHTS TO BE PREPARED
الاوزان الجافة/الخام التي سيتم تحضيرها</t>
  </si>
  <si>
    <t xml:space="preserve">Porridge/Cereal
عصيدة/ حبوب </t>
  </si>
  <si>
    <t>Plain Oatmeal 
دقيق الشوفان العادي</t>
  </si>
  <si>
    <t>Mashed potatoes
بطاط مهروس</t>
  </si>
  <si>
    <t>Maize
الذرة</t>
  </si>
  <si>
    <t>50 g / 1/4  cup</t>
  </si>
  <si>
    <t>25g (1/8 cup)
25 جرام (1/8 كوب)</t>
  </si>
  <si>
    <t xml:space="preserve">Fat/Oil into Porridge (at serving)
الدهون / الزيت في العصيدة (عند التقديم) </t>
  </si>
  <si>
    <t xml:space="preserve">Ground Nut oil
زيت الفول السوداني </t>
  </si>
  <si>
    <t>olive oil
زيت الزينون</t>
  </si>
  <si>
    <t>n/a</t>
  </si>
  <si>
    <t>14g (1 Tablespoon)
14 جرام (1 ملعقة كبيرة)</t>
  </si>
  <si>
    <t>Protein البروتينات</t>
  </si>
  <si>
    <t>Boiled Egg
بيض مسلوق</t>
  </si>
  <si>
    <t>Beans 
فول</t>
  </si>
  <si>
    <t>Scrambled Egg
البيض المخفوق</t>
  </si>
  <si>
    <t>Lentils
عدس</t>
  </si>
  <si>
    <t>Omelette
عجة بيض (شكشوكة)</t>
  </si>
  <si>
    <t>25g/ 1/4 cup</t>
  </si>
  <si>
    <t>15g/ 2 Tablespoons</t>
  </si>
  <si>
    <t>Egg x 1 = 50g - Beans/lentils = 25g
بيضة × 1 = 50 جرام - فاصوليا/عدس = 25 جرام</t>
  </si>
  <si>
    <t xml:space="preserve">Dairy  ألبان </t>
  </si>
  <si>
    <t xml:space="preserve">Milk
حليب </t>
  </si>
  <si>
    <t>Yoghurt
زبادي</t>
  </si>
  <si>
    <t xml:space="preserve">Soft cheese
جبنة طرية </t>
  </si>
  <si>
    <t>250ml/1 cup</t>
  </si>
  <si>
    <t>125ml/1/2  cup</t>
  </si>
  <si>
    <t>125ml/125g (1/2 cup) - 1 Cheese portion (Vache qui rit) = 18g
125 مل / 125 جم (1/2 كوب) - 1 قطعة جبن (Vache qui rit) = 18 جم</t>
  </si>
  <si>
    <t xml:space="preserve">Bread  الخبز </t>
  </si>
  <si>
    <t>Baguette
رغيف خبز</t>
  </si>
  <si>
    <t>Flat Bread
خبز مسطح</t>
  </si>
  <si>
    <t>40g total/1 large slice</t>
  </si>
  <si>
    <t>20g (1/2 slice)
20 جرام (1/2 شريحة)</t>
  </si>
  <si>
    <t xml:space="preserve">Fat/Oil 
الدهون / الزيت  </t>
  </si>
  <si>
    <t>Margarine
سمن (زبدة)</t>
  </si>
  <si>
    <t xml:space="preserve">10g / 2 teaspoons </t>
  </si>
  <si>
    <t>5g (1 teaspoons) 
5 جرام (1 ملعقة صغيرة)</t>
  </si>
  <si>
    <t>Fruit  الفواكة</t>
  </si>
  <si>
    <t>Watermelon
البطيخ</t>
  </si>
  <si>
    <t>Mango
مانجو</t>
  </si>
  <si>
    <t>Banana
موز</t>
  </si>
  <si>
    <t>1 portion (120g)</t>
  </si>
  <si>
    <t>60g (1/2 portion)
60 جرام (نصف حصة)</t>
  </si>
  <si>
    <t>TOTAL  المجموع</t>
  </si>
  <si>
    <t>PRICE</t>
  </si>
  <si>
    <t>Using Option 1
باستخدام الخيار 1</t>
  </si>
  <si>
    <t xml:space="preserve">Lunch الغداء </t>
  </si>
  <si>
    <t>Normal</t>
  </si>
  <si>
    <t>Starch/Grain/Carbohydrate
النشا / الحبوب / الكربوهيدرات</t>
  </si>
  <si>
    <t>Rice
رز</t>
  </si>
  <si>
    <t>100g/ 1/2 cup grain or 250g tuber/root veg</t>
  </si>
  <si>
    <t>50g (1/4 cup)
50 جرام (1/4 كوب)</t>
  </si>
  <si>
    <t>Fat/Oil into starch
الدهون/زيت النشا</t>
  </si>
  <si>
    <t>Butter
زبدة (سمنه)</t>
  </si>
  <si>
    <t>Protein animal source
مصدر حيواني للبروتين</t>
  </si>
  <si>
    <t>Lamb Skewer
سيخ خروف</t>
  </si>
  <si>
    <t>Boiled Chicken
دجاج مسلوق</t>
  </si>
  <si>
    <t>Chicken Stew
مرق دجاج</t>
  </si>
  <si>
    <t>Tuna
تونه</t>
  </si>
  <si>
    <t xml:space="preserve">150g Bone in /110g bone removed </t>
  </si>
  <si>
    <t>75g bone in / 55g bone removed</t>
  </si>
  <si>
    <t>40g bone in - 30g bone removed
40 جرامًا من العظم - تمت إزالة 30 جرامًا من العظم</t>
  </si>
  <si>
    <t>Vegetables (Cook)
خضروات</t>
  </si>
  <si>
    <t>Mulughiya
ملوخيه</t>
  </si>
  <si>
    <t>Carrot
جزر</t>
  </si>
  <si>
    <t>Zucchini
كوسة</t>
  </si>
  <si>
    <t>Okra
باميا</t>
  </si>
  <si>
    <t>2 cups green or 1 cup orange</t>
  </si>
  <si>
    <t>1 cup green or 1/2 cup orange</t>
  </si>
  <si>
    <t>50g (1/4 cup) 
50 جرام (1/4 كوب)</t>
  </si>
  <si>
    <t>Bread
الخبز</t>
  </si>
  <si>
    <t>Apple
تفاح</t>
  </si>
  <si>
    <t>1 piece/120g</t>
  </si>
  <si>
    <t>Price</t>
  </si>
  <si>
    <t>Using Option 2
أستخدام الخيار 2</t>
  </si>
  <si>
    <t xml:space="preserve">Dinner  العشاء </t>
  </si>
  <si>
    <t xml:space="preserve">Protein plant source
مصدر نباتي للبروتين </t>
  </si>
  <si>
    <t>Humus
حمص</t>
  </si>
  <si>
    <t>75g/ 1/3 cup</t>
  </si>
  <si>
    <t xml:space="preserve">40g/  1/4 cup </t>
  </si>
  <si>
    <t>25g (2 Tablespoons)
25 جرام (2 ملعقة كبيرة)</t>
  </si>
  <si>
    <t xml:space="preserve">Vegetables (Raw)
الخضروات </t>
  </si>
  <si>
    <t>Tomato 
طماط</t>
  </si>
  <si>
    <t>Cucumber
خيار</t>
  </si>
  <si>
    <t>price</t>
  </si>
  <si>
    <t>INFANT &lt; 2yo</t>
  </si>
  <si>
    <t>TOTAL KCAL</t>
  </si>
  <si>
    <t>COMPLETE MENU - 7 DAYS - CHILD 2-8yo</t>
  </si>
  <si>
    <t>2-8yoالقائمة الكاملة - 7 أيام - الاطفال من 2 إلى 8 سنوات</t>
  </si>
  <si>
    <t>Objective Energy/day: 1300-1800 kcal/day &amp; 20-40g proteins/day</t>
  </si>
  <si>
    <t>الطاقة/يوم المستهدف: 1300-1800 سعرة حرارية/يوم و20-40 جم بروتينات/يوم</t>
  </si>
  <si>
    <t>CHILD (2-8yo)الاطفال (2-8 سنوات)</t>
  </si>
  <si>
    <t>Ground Nut oil
زيت الفول السوادني</t>
  </si>
  <si>
    <t>14g (1 Tablespoon)
14 كيلوجرام (1 ملعقة كبيرة)</t>
  </si>
  <si>
    <t xml:space="preserve">Egg x 1 = 50g - Beans/lentils = 50g
بيضة × 1 = 50 جرام - فاصوليا/عدس = 50 جرام </t>
  </si>
  <si>
    <t>Milk
حليب</t>
  </si>
  <si>
    <t>40g (1 slice)
40 جرام (شريحة واحدة)</t>
  </si>
  <si>
    <t>10g (2 teaspoons) 
10 جرام (2 ملعقة صغيرة)</t>
  </si>
  <si>
    <t>120g (1 portion)
120 جرام (حصة واحدة)</t>
  </si>
  <si>
    <t>Maize
ذرة</t>
  </si>
  <si>
    <t>100g (1/2 cup)
100 جرام (1/2 كوب)</t>
  </si>
  <si>
    <t>Ground Nut oil
زيت الفول السوداني</t>
  </si>
  <si>
    <t>75g bone in - 55g bone removed
75 جرامًا من العظم - تمت إزالة 55 جرامًا من العظم</t>
  </si>
  <si>
    <t>100g (1/2 cup) 
100 جرام (1/2 كوب)</t>
  </si>
  <si>
    <t>Mashed potatoes
بطاطس مهروسة</t>
  </si>
  <si>
    <t>50g (4 Tablespoons) 
50 جرام (4 ملاعق كبيرة)</t>
  </si>
  <si>
    <t>INFANT 2-8 yo</t>
  </si>
  <si>
    <t>TOTAL Price</t>
  </si>
  <si>
    <t>TOTAL OFFER / YEAR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</si>
</sst>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_-;\-* #,##0_-;_-* &quot;-&quot;_-;_-@_-"/>
    <numFmt numFmtId="170" formatCode="_-* #,##0.00\ &quot;XDR&quot;_-;\-* #,##0.00\ &quot;XDR&quot;_-;_-* &quot;-&quot;??\ &quot;XDR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[$-409]h:mm:ss\ AM/PM"/>
    <numFmt numFmtId="184" formatCode="_-* #,##0.00\ _X_D_R_-;\-* #,##0.00\ _X_D_R_-;_-* &quot;-&quot;??\ _X_D_R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mo"/>
      <family val="0"/>
    </font>
    <font>
      <sz val="11"/>
      <name val="Arial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8"/>
      <color indexed="8"/>
      <name val="Arial Narrow"/>
      <family val="2"/>
    </font>
    <font>
      <b/>
      <sz val="11"/>
      <color indexed="8"/>
      <name val="Arial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7"/>
      <color indexed="8"/>
      <name val="Calibri"/>
      <family val="2"/>
    </font>
    <font>
      <sz val="7"/>
      <name val="Calibri"/>
      <family val="2"/>
    </font>
    <font>
      <sz val="6"/>
      <color indexed="8"/>
      <name val="Calibri"/>
      <family val="2"/>
    </font>
    <font>
      <sz val="7"/>
      <color indexed="8"/>
      <name val="Calibri"/>
      <family val="2"/>
    </font>
    <font>
      <sz val="8"/>
      <name val="Calibri"/>
      <family val="2"/>
    </font>
    <font>
      <b/>
      <sz val="7"/>
      <name val="Calibri"/>
      <family val="2"/>
    </font>
    <font>
      <sz val="6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8"/>
      <name val="Arial Narrow"/>
      <family val="2"/>
    </font>
    <font>
      <b/>
      <sz val="16"/>
      <name val="Calibri"/>
      <family val="2"/>
    </font>
    <font>
      <b/>
      <sz val="16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Arial Narrow"/>
      <family val="2"/>
    </font>
    <font>
      <b/>
      <sz val="11"/>
      <color theme="1"/>
      <name val="Arial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b/>
      <i/>
      <sz val="10"/>
      <color rgb="FFFF0000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7"/>
      <color theme="1"/>
      <name val="Calibri"/>
      <family val="2"/>
    </font>
    <font>
      <sz val="6"/>
      <color theme="1"/>
      <name val="Calibri"/>
      <family val="2"/>
    </font>
    <font>
      <sz val="7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8"/>
      <color theme="1"/>
      <name val="Arial Narrow"/>
      <family val="2"/>
    </font>
    <font>
      <sz val="11"/>
      <color theme="1"/>
      <name val="Arial"/>
      <family val="2"/>
    </font>
    <font>
      <b/>
      <sz val="16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97">
    <xf numFmtId="0" fontId="0" fillId="0" borderId="0" xfId="0" applyFont="1" applyAlignment="1">
      <alignment/>
    </xf>
    <xf numFmtId="0" fontId="68" fillId="0" borderId="0" xfId="0" applyFont="1" applyAlignment="1">
      <alignment wrapText="1"/>
    </xf>
    <xf numFmtId="0" fontId="27" fillId="33" borderId="10" xfId="0" applyFont="1" applyFill="1" applyBorder="1" applyAlignment="1">
      <alignment horizontal="center" vertical="center" wrapText="1"/>
    </xf>
    <xf numFmtId="0" fontId="69" fillId="13" borderId="11" xfId="0" applyFont="1" applyFill="1" applyBorder="1" applyAlignment="1">
      <alignment horizontal="center" vertical="center" wrapText="1"/>
    </xf>
    <xf numFmtId="0" fontId="69" fillId="13" borderId="10" xfId="0" applyFont="1" applyFill="1" applyBorder="1" applyAlignment="1">
      <alignment horizontal="center" vertical="center" wrapText="1"/>
    </xf>
    <xf numFmtId="0" fontId="69" fillId="16" borderId="10" xfId="0" applyFont="1" applyFill="1" applyBorder="1" applyAlignment="1">
      <alignment horizontal="center" vertical="center" wrapText="1"/>
    </xf>
    <xf numFmtId="0" fontId="69" fillId="16" borderId="11" xfId="0" applyFont="1" applyFill="1" applyBorder="1" applyAlignment="1">
      <alignment horizontal="center" vertical="center" wrapText="1"/>
    </xf>
    <xf numFmtId="0" fontId="69" fillId="0" borderId="0" xfId="0" applyFont="1" applyAlignment="1">
      <alignment wrapText="1"/>
    </xf>
    <xf numFmtId="0" fontId="69" fillId="0" borderId="0" xfId="0" applyFont="1" applyAlignment="1">
      <alignment horizontal="center" wrapText="1"/>
    </xf>
    <xf numFmtId="0" fontId="69" fillId="0" borderId="12" xfId="0" applyFont="1" applyBorder="1" applyAlignment="1">
      <alignment horizontal="center" vertical="center" wrapText="1"/>
    </xf>
    <xf numFmtId="0" fontId="69" fillId="16" borderId="12" xfId="0" applyFont="1" applyFill="1" applyBorder="1" applyAlignment="1">
      <alignment horizontal="center" vertical="center" wrapText="1"/>
    </xf>
    <xf numFmtId="0" fontId="69" fillId="16" borderId="13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wrapText="1"/>
    </xf>
    <xf numFmtId="0" fontId="68" fillId="0" borderId="14" xfId="0" applyFont="1" applyBorder="1" applyAlignment="1">
      <alignment vertical="center" wrapText="1"/>
    </xf>
    <xf numFmtId="0" fontId="68" fillId="0" borderId="15" xfId="0" applyFont="1" applyBorder="1" applyAlignment="1">
      <alignment vertical="center" wrapText="1"/>
    </xf>
    <xf numFmtId="0" fontId="68" fillId="0" borderId="16" xfId="0" applyFont="1" applyBorder="1" applyAlignment="1">
      <alignment vertical="center" wrapText="1"/>
    </xf>
    <xf numFmtId="0" fontId="68" fillId="0" borderId="17" xfId="0" applyFont="1" applyBorder="1" applyAlignment="1">
      <alignment vertical="center" wrapText="1"/>
    </xf>
    <xf numFmtId="0" fontId="68" fillId="0" borderId="18" xfId="0" applyFont="1" applyBorder="1" applyAlignment="1">
      <alignment vertical="center" wrapText="1"/>
    </xf>
    <xf numFmtId="0" fontId="68" fillId="0" borderId="19" xfId="0" applyFont="1" applyBorder="1" applyAlignment="1">
      <alignment vertical="center" wrapText="1"/>
    </xf>
    <xf numFmtId="16" fontId="68" fillId="0" borderId="20" xfId="0" applyNumberFormat="1" applyFont="1" applyBorder="1" applyAlignment="1">
      <alignment vertical="center" wrapText="1"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/>
    </xf>
    <xf numFmtId="0" fontId="68" fillId="0" borderId="21" xfId="0" applyFont="1" applyBorder="1" applyAlignment="1">
      <alignment wrapText="1"/>
    </xf>
    <xf numFmtId="0" fontId="69" fillId="0" borderId="22" xfId="0" applyFont="1" applyBorder="1" applyAlignment="1">
      <alignment horizontal="center" vertical="center" wrapText="1"/>
    </xf>
    <xf numFmtId="0" fontId="68" fillId="0" borderId="0" xfId="0" applyFont="1" applyBorder="1" applyAlignment="1">
      <alignment wrapText="1"/>
    </xf>
    <xf numFmtId="0" fontId="68" fillId="0" borderId="23" xfId="0" applyFont="1" applyBorder="1" applyAlignment="1">
      <alignment vertical="center"/>
    </xf>
    <xf numFmtId="0" fontId="68" fillId="0" borderId="24" xfId="0" applyFont="1" applyBorder="1" applyAlignment="1">
      <alignment vertical="center"/>
    </xf>
    <xf numFmtId="0" fontId="68" fillId="0" borderId="25" xfId="0" applyFont="1" applyBorder="1" applyAlignment="1">
      <alignment vertical="center"/>
    </xf>
    <xf numFmtId="0" fontId="68" fillId="0" borderId="23" xfId="0" applyFont="1" applyBorder="1" applyAlignment="1">
      <alignment vertical="center" wrapText="1"/>
    </xf>
    <xf numFmtId="0" fontId="68" fillId="0" borderId="24" xfId="0" applyFont="1" applyBorder="1" applyAlignment="1">
      <alignment vertical="center" wrapText="1"/>
    </xf>
    <xf numFmtId="0" fontId="68" fillId="0" borderId="25" xfId="0" applyFont="1" applyBorder="1" applyAlignment="1">
      <alignment vertical="center" wrapText="1"/>
    </xf>
    <xf numFmtId="0" fontId="68" fillId="0" borderId="26" xfId="0" applyFont="1" applyBorder="1" applyAlignment="1">
      <alignment wrapText="1"/>
    </xf>
    <xf numFmtId="0" fontId="68" fillId="0" borderId="26" xfId="0" applyFont="1" applyBorder="1" applyAlignment="1">
      <alignment horizontal="center" wrapText="1"/>
    </xf>
    <xf numFmtId="0" fontId="68" fillId="34" borderId="22" xfId="0" applyFont="1" applyFill="1" applyBorder="1" applyAlignment="1">
      <alignment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69" fillId="34" borderId="28" xfId="0" applyFont="1" applyFill="1" applyBorder="1" applyAlignment="1">
      <alignment vertical="center" wrapText="1"/>
    </xf>
    <xf numFmtId="0" fontId="68" fillId="34" borderId="28" xfId="0" applyFont="1" applyFill="1" applyBorder="1" applyAlignment="1">
      <alignment vertical="center" wrapText="1"/>
    </xf>
    <xf numFmtId="0" fontId="68" fillId="0" borderId="16" xfId="0" applyFont="1" applyFill="1" applyBorder="1" applyAlignment="1">
      <alignment vertical="center" wrapText="1"/>
    </xf>
    <xf numFmtId="0" fontId="68" fillId="0" borderId="29" xfId="0" applyFont="1" applyBorder="1" applyAlignment="1">
      <alignment vertical="center" wrapText="1"/>
    </xf>
    <xf numFmtId="0" fontId="27" fillId="33" borderId="30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/>
    </xf>
    <xf numFmtId="0" fontId="69" fillId="0" borderId="0" xfId="0" applyFont="1" applyBorder="1" applyAlignment="1">
      <alignment wrapText="1"/>
    </xf>
    <xf numFmtId="0" fontId="69" fillId="0" borderId="0" xfId="0" applyFont="1" applyFill="1" applyBorder="1" applyAlignment="1">
      <alignment horizontal="center" wrapText="1"/>
    </xf>
    <xf numFmtId="0" fontId="68" fillId="6" borderId="18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left" wrapText="1"/>
    </xf>
    <xf numFmtId="0" fontId="68" fillId="0" borderId="31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8" fillId="0" borderId="32" xfId="0" applyFont="1" applyBorder="1" applyAlignment="1">
      <alignment vertical="center"/>
    </xf>
    <xf numFmtId="0" fontId="68" fillId="0" borderId="33" xfId="0" applyFont="1" applyBorder="1" applyAlignment="1">
      <alignment vertical="center"/>
    </xf>
    <xf numFmtId="0" fontId="68" fillId="0" borderId="34" xfId="0" applyFont="1" applyBorder="1" applyAlignment="1">
      <alignment vertical="center" wrapText="1"/>
    </xf>
    <xf numFmtId="0" fontId="68" fillId="0" borderId="25" xfId="0" applyFont="1" applyBorder="1" applyAlignment="1">
      <alignment wrapText="1"/>
    </xf>
    <xf numFmtId="44" fontId="69" fillId="0" borderId="0" xfId="44" applyFont="1" applyFill="1" applyBorder="1" applyAlignment="1">
      <alignment wrapText="1"/>
    </xf>
    <xf numFmtId="0" fontId="68" fillId="0" borderId="35" xfId="0" applyFont="1" applyBorder="1" applyAlignment="1">
      <alignment wrapText="1"/>
    </xf>
    <xf numFmtId="0" fontId="71" fillId="0" borderId="10" xfId="0" applyFont="1" applyBorder="1" applyAlignment="1">
      <alignment vertical="center" wrapText="1"/>
    </xf>
    <xf numFmtId="0" fontId="66" fillId="0" borderId="21" xfId="0" applyFont="1" applyBorder="1" applyAlignment="1">
      <alignment vertical="center" wrapText="1"/>
    </xf>
    <xf numFmtId="0" fontId="71" fillId="0" borderId="36" xfId="0" applyFont="1" applyBorder="1" applyAlignment="1">
      <alignment vertical="center" wrapText="1"/>
    </xf>
    <xf numFmtId="0" fontId="66" fillId="0" borderId="37" xfId="0" applyFont="1" applyBorder="1" applyAlignment="1">
      <alignment vertical="center" wrapText="1"/>
    </xf>
    <xf numFmtId="0" fontId="68" fillId="0" borderId="0" xfId="0" applyFont="1" applyAlignment="1">
      <alignment horizontal="center" wrapText="1"/>
    </xf>
    <xf numFmtId="0" fontId="68" fillId="0" borderId="17" xfId="0" applyFont="1" applyFill="1" applyBorder="1" applyAlignment="1">
      <alignment vertical="center" wrapText="1"/>
    </xf>
    <xf numFmtId="0" fontId="68" fillId="0" borderId="19" xfId="0" applyFont="1" applyFill="1" applyBorder="1" applyAlignment="1">
      <alignment vertical="center" wrapText="1"/>
    </xf>
    <xf numFmtId="0" fontId="68" fillId="0" borderId="14" xfId="0" applyFont="1" applyFill="1" applyBorder="1" applyAlignment="1">
      <alignment vertical="center" wrapText="1"/>
    </xf>
    <xf numFmtId="0" fontId="68" fillId="0" borderId="18" xfId="0" applyFont="1" applyFill="1" applyBorder="1" applyAlignment="1">
      <alignment vertical="center" wrapText="1"/>
    </xf>
    <xf numFmtId="0" fontId="68" fillId="0" borderId="15" xfId="0" applyFont="1" applyFill="1" applyBorder="1" applyAlignment="1">
      <alignment vertical="center" wrapText="1"/>
    </xf>
    <xf numFmtId="0" fontId="68" fillId="0" borderId="38" xfId="0" applyFont="1" applyFill="1" applyBorder="1" applyAlignment="1">
      <alignment vertical="center" wrapText="1"/>
    </xf>
    <xf numFmtId="0" fontId="68" fillId="0" borderId="31" xfId="0" applyFont="1" applyFill="1" applyBorder="1" applyAlignment="1">
      <alignment vertical="center" wrapText="1"/>
    </xf>
    <xf numFmtId="0" fontId="68" fillId="0" borderId="32" xfId="0" applyFont="1" applyFill="1" applyBorder="1" applyAlignment="1">
      <alignment vertical="center" wrapText="1"/>
    </xf>
    <xf numFmtId="0" fontId="68" fillId="0" borderId="23" xfId="0" applyFont="1" applyFill="1" applyBorder="1" applyAlignment="1">
      <alignment vertical="center" wrapText="1"/>
    </xf>
    <xf numFmtId="0" fontId="68" fillId="0" borderId="24" xfId="0" applyFont="1" applyFill="1" applyBorder="1" applyAlignment="1">
      <alignment vertical="center" wrapText="1"/>
    </xf>
    <xf numFmtId="0" fontId="68" fillId="0" borderId="20" xfId="0" applyFont="1" applyFill="1" applyBorder="1" applyAlignment="1">
      <alignment vertical="center" wrapText="1"/>
    </xf>
    <xf numFmtId="0" fontId="68" fillId="0" borderId="0" xfId="0" applyFont="1" applyFill="1" applyAlignment="1">
      <alignment wrapText="1"/>
    </xf>
    <xf numFmtId="0" fontId="27" fillId="15" borderId="10" xfId="0" applyFont="1" applyFill="1" applyBorder="1" applyAlignment="1">
      <alignment horizontal="center" vertical="center" wrapText="1"/>
    </xf>
    <xf numFmtId="0" fontId="70" fillId="0" borderId="39" xfId="0" applyFont="1" applyBorder="1" applyAlignment="1">
      <alignment/>
    </xf>
    <xf numFmtId="0" fontId="70" fillId="0" borderId="40" xfId="0" applyFont="1" applyBorder="1" applyAlignment="1">
      <alignment/>
    </xf>
    <xf numFmtId="0" fontId="70" fillId="0" borderId="41" xfId="0" applyFont="1" applyBorder="1" applyAlignment="1">
      <alignment/>
    </xf>
    <xf numFmtId="0" fontId="70" fillId="0" borderId="42" xfId="0" applyFont="1" applyBorder="1" applyAlignment="1">
      <alignment/>
    </xf>
    <xf numFmtId="0" fontId="69" fillId="0" borderId="43" xfId="0" applyFont="1" applyBorder="1" applyAlignment="1">
      <alignment horizontal="center" vertical="center" wrapText="1"/>
    </xf>
    <xf numFmtId="0" fontId="68" fillId="0" borderId="16" xfId="0" applyFont="1" applyFill="1" applyBorder="1" applyAlignment="1">
      <alignment vertical="center"/>
    </xf>
    <xf numFmtId="0" fontId="68" fillId="0" borderId="17" xfId="0" applyFont="1" applyFill="1" applyBorder="1" applyAlignment="1">
      <alignment vertical="center"/>
    </xf>
    <xf numFmtId="0" fontId="68" fillId="0" borderId="29" xfId="0" applyFont="1" applyFill="1" applyBorder="1" applyAlignment="1">
      <alignment vertical="center"/>
    </xf>
    <xf numFmtId="0" fontId="68" fillId="0" borderId="44" xfId="0" applyFont="1" applyFill="1" applyBorder="1" applyAlignment="1">
      <alignment/>
    </xf>
    <xf numFmtId="0" fontId="68" fillId="0" borderId="23" xfId="0" applyFont="1" applyFill="1" applyBorder="1" applyAlignment="1">
      <alignment vertical="center"/>
    </xf>
    <xf numFmtId="0" fontId="68" fillId="0" borderId="24" xfId="0" applyFont="1" applyFill="1" applyBorder="1" applyAlignment="1">
      <alignment vertical="center"/>
    </xf>
    <xf numFmtId="0" fontId="68" fillId="0" borderId="25" xfId="0" applyFont="1" applyFill="1" applyBorder="1" applyAlignment="1">
      <alignment vertical="center"/>
    </xf>
    <xf numFmtId="0" fontId="68" fillId="0" borderId="21" xfId="0" applyFont="1" applyFill="1" applyBorder="1" applyAlignment="1">
      <alignment wrapText="1"/>
    </xf>
    <xf numFmtId="0" fontId="68" fillId="0" borderId="18" xfId="0" applyFont="1" applyFill="1" applyBorder="1" applyAlignment="1">
      <alignment vertical="center"/>
    </xf>
    <xf numFmtId="0" fontId="66" fillId="0" borderId="0" xfId="0" applyFont="1" applyAlignment="1">
      <alignment/>
    </xf>
    <xf numFmtId="0" fontId="69" fillId="13" borderId="26" xfId="0" applyFont="1" applyFill="1" applyBorder="1" applyAlignment="1">
      <alignment horizontal="center" vertical="center" wrapText="1"/>
    </xf>
    <xf numFmtId="0" fontId="69" fillId="16" borderId="26" xfId="0" applyFont="1" applyFill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9" fillId="0" borderId="45" xfId="0" applyFont="1" applyBorder="1" applyAlignment="1">
      <alignment horizontal="center" vertical="center" wrapText="1"/>
    </xf>
    <xf numFmtId="0" fontId="27" fillId="33" borderId="46" xfId="0" applyFont="1" applyFill="1" applyBorder="1" applyAlignment="1">
      <alignment horizontal="center" vertical="center" wrapText="1"/>
    </xf>
    <xf numFmtId="0" fontId="27" fillId="15" borderId="47" xfId="0" applyFont="1" applyFill="1" applyBorder="1" applyAlignment="1">
      <alignment horizontal="center" vertical="center" wrapText="1"/>
    </xf>
    <xf numFmtId="0" fontId="68" fillId="0" borderId="46" xfId="0" applyFont="1" applyBorder="1" applyAlignment="1">
      <alignment horizontal="center" vertical="center" wrapText="1"/>
    </xf>
    <xf numFmtId="0" fontId="69" fillId="0" borderId="47" xfId="0" applyFont="1" applyBorder="1" applyAlignment="1">
      <alignment horizontal="center" vertical="center" wrapText="1"/>
    </xf>
    <xf numFmtId="0" fontId="68" fillId="35" borderId="46" xfId="0" applyFont="1" applyFill="1" applyBorder="1" applyAlignment="1">
      <alignment horizontal="center" vertical="center" wrapText="1"/>
    </xf>
    <xf numFmtId="0" fontId="68" fillId="35" borderId="26" xfId="0" applyFont="1" applyFill="1" applyBorder="1" applyAlignment="1">
      <alignment horizontal="center" vertical="center" wrapText="1"/>
    </xf>
    <xf numFmtId="0" fontId="69" fillId="35" borderId="47" xfId="0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0" fontId="69" fillId="0" borderId="39" xfId="0" applyFont="1" applyBorder="1" applyAlignment="1">
      <alignment horizontal="center" vertical="center" wrapText="1"/>
    </xf>
    <xf numFmtId="0" fontId="68" fillId="35" borderId="48" xfId="0" applyFont="1" applyFill="1" applyBorder="1" applyAlignment="1">
      <alignment horizontal="center" vertical="center" wrapText="1"/>
    </xf>
    <xf numFmtId="0" fontId="68" fillId="35" borderId="49" xfId="0" applyFont="1" applyFill="1" applyBorder="1" applyAlignment="1">
      <alignment horizontal="center" vertical="center" wrapText="1"/>
    </xf>
    <xf numFmtId="0" fontId="69" fillId="35" borderId="50" xfId="0" applyFont="1" applyFill="1" applyBorder="1" applyAlignment="1">
      <alignment horizontal="center" vertical="center" wrapText="1"/>
    </xf>
    <xf numFmtId="0" fontId="69" fillId="0" borderId="43" xfId="0" applyFont="1" applyBorder="1" applyAlignment="1">
      <alignment vertical="center" wrapText="1"/>
    </xf>
    <xf numFmtId="0" fontId="69" fillId="0" borderId="51" xfId="0" applyFont="1" applyBorder="1" applyAlignment="1">
      <alignment horizontal="center" vertical="center" wrapText="1"/>
    </xf>
    <xf numFmtId="0" fontId="69" fillId="0" borderId="52" xfId="0" applyFont="1" applyBorder="1" applyAlignment="1">
      <alignment horizontal="center" vertical="center" wrapText="1"/>
    </xf>
    <xf numFmtId="0" fontId="69" fillId="0" borderId="53" xfId="0" applyFont="1" applyBorder="1" applyAlignment="1">
      <alignment horizontal="center" vertical="center" wrapText="1"/>
    </xf>
    <xf numFmtId="0" fontId="69" fillId="0" borderId="33" xfId="0" applyFont="1" applyBorder="1" applyAlignment="1">
      <alignment wrapText="1"/>
    </xf>
    <xf numFmtId="0" fontId="69" fillId="0" borderId="27" xfId="0" applyFont="1" applyBorder="1" applyAlignment="1">
      <alignment wrapText="1"/>
    </xf>
    <xf numFmtId="184" fontId="68" fillId="0" borderId="27" xfId="0" applyNumberFormat="1" applyFont="1" applyBorder="1" applyAlignment="1">
      <alignment wrapText="1"/>
    </xf>
    <xf numFmtId="184" fontId="68" fillId="0" borderId="30" xfId="0" applyNumberFormat="1" applyFont="1" applyBorder="1" applyAlignment="1">
      <alignment wrapText="1"/>
    </xf>
    <xf numFmtId="0" fontId="68" fillId="0" borderId="0" xfId="0" applyFont="1" applyFill="1" applyBorder="1" applyAlignment="1">
      <alignment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69" fillId="13" borderId="13" xfId="0" applyFont="1" applyFill="1" applyBorder="1" applyAlignment="1">
      <alignment horizontal="center" vertical="center" wrapText="1"/>
    </xf>
    <xf numFmtId="0" fontId="69" fillId="13" borderId="12" xfId="0" applyFont="1" applyFill="1" applyBorder="1" applyAlignment="1">
      <alignment horizontal="center" vertical="center" wrapText="1"/>
    </xf>
    <xf numFmtId="0" fontId="27" fillId="15" borderId="12" xfId="0" applyFont="1" applyFill="1" applyBorder="1" applyAlignment="1">
      <alignment horizontal="center" vertical="center" wrapText="1"/>
    </xf>
    <xf numFmtId="0" fontId="68" fillId="6" borderId="14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 wrapText="1"/>
    </xf>
    <xf numFmtId="184" fontId="72" fillId="0" borderId="50" xfId="0" applyNumberFormat="1" applyFont="1" applyBorder="1" applyAlignment="1">
      <alignment horizontal="center" vertical="center" wrapText="1"/>
    </xf>
    <xf numFmtId="43" fontId="72" fillId="0" borderId="50" xfId="0" applyNumberFormat="1" applyFont="1" applyBorder="1" applyAlignment="1">
      <alignment horizontal="center" vertical="center" wrapText="1"/>
    </xf>
    <xf numFmtId="0" fontId="68" fillId="6" borderId="20" xfId="0" applyFont="1" applyFill="1" applyBorder="1" applyAlignment="1">
      <alignment horizontal="center" vertical="center" wrapText="1"/>
    </xf>
    <xf numFmtId="0" fontId="68" fillId="6" borderId="15" xfId="0" applyFont="1" applyFill="1" applyBorder="1" applyAlignment="1">
      <alignment horizontal="center" vertical="center" wrapText="1"/>
    </xf>
    <xf numFmtId="0" fontId="68" fillId="6" borderId="38" xfId="0" applyFont="1" applyFill="1" applyBorder="1" applyAlignment="1">
      <alignment horizontal="center" vertical="center" wrapText="1"/>
    </xf>
    <xf numFmtId="0" fontId="68" fillId="6" borderId="32" xfId="0" applyFont="1" applyFill="1" applyBorder="1" applyAlignment="1">
      <alignment horizontal="center" vertical="center" wrapText="1"/>
    </xf>
    <xf numFmtId="0" fontId="68" fillId="6" borderId="31" xfId="0" applyFont="1" applyFill="1" applyBorder="1" applyAlignment="1">
      <alignment horizontal="center" vertical="center" wrapText="1"/>
    </xf>
    <xf numFmtId="0" fontId="68" fillId="6" borderId="18" xfId="0" applyFont="1" applyFill="1" applyBorder="1" applyAlignment="1">
      <alignment horizontal="center" vertical="center" wrapText="1"/>
    </xf>
    <xf numFmtId="0" fontId="68" fillId="6" borderId="16" xfId="0" applyFont="1" applyFill="1" applyBorder="1" applyAlignment="1">
      <alignment horizontal="center" vertical="center" wrapText="1"/>
    </xf>
    <xf numFmtId="0" fontId="68" fillId="6" borderId="19" xfId="0" applyFont="1" applyFill="1" applyBorder="1" applyAlignment="1">
      <alignment horizontal="center" vertical="center" wrapText="1"/>
    </xf>
    <xf numFmtId="0" fontId="68" fillId="6" borderId="14" xfId="0" applyFont="1" applyFill="1" applyBorder="1" applyAlignment="1">
      <alignment horizontal="center" vertical="center" wrapText="1"/>
    </xf>
    <xf numFmtId="0" fontId="68" fillId="6" borderId="17" xfId="0" applyFont="1" applyFill="1" applyBorder="1" applyAlignment="1">
      <alignment horizontal="center" vertical="center" wrapText="1"/>
    </xf>
    <xf numFmtId="0" fontId="68" fillId="6" borderId="44" xfId="0" applyFont="1" applyFill="1" applyBorder="1" applyAlignment="1">
      <alignment vertical="center" wrapText="1"/>
    </xf>
    <xf numFmtId="0" fontId="68" fillId="6" borderId="16" xfId="0" applyFont="1" applyFill="1" applyBorder="1" applyAlignment="1">
      <alignment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68" fillId="6" borderId="10" xfId="0" applyFont="1" applyFill="1" applyBorder="1" applyAlignment="1">
      <alignment horizontal="center" vertical="center" wrapText="1"/>
    </xf>
    <xf numFmtId="0" fontId="68" fillId="6" borderId="44" xfId="0" applyFont="1" applyFill="1" applyBorder="1" applyAlignment="1">
      <alignment horizontal="center" vertical="center" wrapText="1"/>
    </xf>
    <xf numFmtId="0" fontId="68" fillId="6" borderId="19" xfId="0" applyFont="1" applyFill="1" applyBorder="1" applyAlignment="1">
      <alignment wrapText="1"/>
    </xf>
    <xf numFmtId="0" fontId="68" fillId="6" borderId="10" xfId="0" applyFont="1" applyFill="1" applyBorder="1" applyAlignment="1">
      <alignment vertical="center" wrapText="1"/>
    </xf>
    <xf numFmtId="0" fontId="68" fillId="6" borderId="54" xfId="0" applyFont="1" applyFill="1" applyBorder="1" applyAlignment="1">
      <alignment horizontal="center" vertical="center" wrapText="1"/>
    </xf>
    <xf numFmtId="0" fontId="68" fillId="6" borderId="55" xfId="0" applyFont="1" applyFill="1" applyBorder="1" applyAlignment="1">
      <alignment horizontal="center" vertical="center" wrapText="1"/>
    </xf>
    <xf numFmtId="0" fontId="68" fillId="6" borderId="56" xfId="0" applyFont="1" applyFill="1" applyBorder="1" applyAlignment="1">
      <alignment horizontal="center" vertical="center" wrapText="1"/>
    </xf>
    <xf numFmtId="0" fontId="68" fillId="6" borderId="57" xfId="0" applyFont="1" applyFill="1" applyBorder="1" applyAlignment="1">
      <alignment horizontal="center" vertical="center" wrapText="1"/>
    </xf>
    <xf numFmtId="0" fontId="68" fillId="6" borderId="58" xfId="0" applyFont="1" applyFill="1" applyBorder="1" applyAlignment="1">
      <alignment horizontal="center" vertical="center" wrapText="1"/>
    </xf>
    <xf numFmtId="0" fontId="0" fillId="6" borderId="21" xfId="0" applyFill="1" applyBorder="1" applyAlignment="1">
      <alignment vertical="center" wrapText="1"/>
    </xf>
    <xf numFmtId="0" fontId="0" fillId="6" borderId="37" xfId="0" applyFill="1" applyBorder="1" applyAlignment="1">
      <alignment vertical="center" wrapText="1"/>
    </xf>
    <xf numFmtId="0" fontId="69" fillId="0" borderId="43" xfId="0" applyFont="1" applyBorder="1" applyAlignment="1">
      <alignment horizontal="center" vertical="center" wrapText="1"/>
    </xf>
    <xf numFmtId="0" fontId="68" fillId="0" borderId="44" xfId="0" applyFont="1" applyFill="1" applyBorder="1" applyAlignment="1">
      <alignment vertical="center" wrapText="1"/>
    </xf>
    <xf numFmtId="0" fontId="68" fillId="3" borderId="13" xfId="0" applyFont="1" applyFill="1" applyBorder="1" applyAlignment="1">
      <alignment horizontal="center" wrapText="1"/>
    </xf>
    <xf numFmtId="0" fontId="68" fillId="36" borderId="17" xfId="0" applyFont="1" applyFill="1" applyBorder="1" applyAlignment="1">
      <alignment vertical="center" wrapText="1"/>
    </xf>
    <xf numFmtId="0" fontId="68" fillId="0" borderId="21" xfId="0" applyFont="1" applyBorder="1" applyAlignment="1">
      <alignment vertical="center" wrapText="1"/>
    </xf>
    <xf numFmtId="0" fontId="68" fillId="36" borderId="14" xfId="0" applyFont="1" applyFill="1" applyBorder="1" applyAlignment="1">
      <alignment vertical="center" wrapText="1"/>
    </xf>
    <xf numFmtId="0" fontId="68" fillId="36" borderId="16" xfId="0" applyFont="1" applyFill="1" applyBorder="1" applyAlignment="1">
      <alignment vertical="center" wrapText="1" readingOrder="2"/>
    </xf>
    <xf numFmtId="0" fontId="68" fillId="36" borderId="16" xfId="0" applyFont="1" applyFill="1" applyBorder="1" applyAlignment="1">
      <alignment vertical="center" wrapText="1"/>
    </xf>
    <xf numFmtId="0" fontId="68" fillId="36" borderId="18" xfId="0" applyFont="1" applyFill="1" applyBorder="1" applyAlignment="1">
      <alignment vertical="center" wrapText="1"/>
    </xf>
    <xf numFmtId="0" fontId="68" fillId="36" borderId="19" xfId="0" applyFont="1" applyFill="1" applyBorder="1" applyAlignment="1">
      <alignment vertical="center" wrapText="1"/>
    </xf>
    <xf numFmtId="0" fontId="68" fillId="36" borderId="14" xfId="0" applyFont="1" applyFill="1" applyBorder="1" applyAlignment="1">
      <alignment horizontal="right" vertical="center" wrapText="1" readingOrder="2"/>
    </xf>
    <xf numFmtId="0" fontId="68" fillId="36" borderId="15" xfId="0" applyFont="1" applyFill="1" applyBorder="1" applyAlignment="1">
      <alignment vertical="center" wrapText="1" readingOrder="2"/>
    </xf>
    <xf numFmtId="16" fontId="68" fillId="36" borderId="14" xfId="0" applyNumberFormat="1" applyFont="1" applyFill="1" applyBorder="1" applyAlignment="1">
      <alignment horizontal="right" vertical="center" wrapText="1" readingOrder="2"/>
    </xf>
    <xf numFmtId="0" fontId="68" fillId="36" borderId="17" xfId="0" applyFont="1" applyFill="1" applyBorder="1" applyAlignment="1">
      <alignment vertical="center" wrapText="1" readingOrder="2"/>
    </xf>
    <xf numFmtId="0" fontId="68" fillId="36" borderId="14" xfId="0" applyFont="1" applyFill="1" applyBorder="1" applyAlignment="1">
      <alignment vertical="center" wrapText="1" readingOrder="2"/>
    </xf>
    <xf numFmtId="0" fontId="68" fillId="36" borderId="44" xfId="0" applyFont="1" applyFill="1" applyBorder="1" applyAlignment="1">
      <alignment vertical="center" wrapText="1"/>
    </xf>
    <xf numFmtId="0" fontId="68" fillId="36" borderId="31" xfId="0" applyFont="1" applyFill="1" applyBorder="1" applyAlignment="1">
      <alignment vertical="center" wrapText="1"/>
    </xf>
    <xf numFmtId="0" fontId="68" fillId="36" borderId="15" xfId="0" applyFont="1" applyFill="1" applyBorder="1" applyAlignment="1">
      <alignment vertical="center" wrapText="1"/>
    </xf>
    <xf numFmtId="0" fontId="68" fillId="36" borderId="32" xfId="0" applyFont="1" applyFill="1" applyBorder="1" applyAlignment="1">
      <alignment vertical="center" wrapText="1"/>
    </xf>
    <xf numFmtId="0" fontId="68" fillId="36" borderId="38" xfId="0" applyFont="1" applyFill="1" applyBorder="1" applyAlignment="1">
      <alignment vertical="center" wrapText="1"/>
    </xf>
    <xf numFmtId="0" fontId="68" fillId="36" borderId="24" xfId="0" applyFont="1" applyFill="1" applyBorder="1" applyAlignment="1">
      <alignment vertical="center" wrapText="1"/>
    </xf>
    <xf numFmtId="0" fontId="68" fillId="36" borderId="23" xfId="0" applyFont="1" applyFill="1" applyBorder="1" applyAlignment="1">
      <alignment vertical="center" wrapText="1"/>
    </xf>
    <xf numFmtId="0" fontId="68" fillId="36" borderId="25" xfId="0" applyFont="1" applyFill="1" applyBorder="1" applyAlignment="1">
      <alignment vertical="center" wrapText="1"/>
    </xf>
    <xf numFmtId="0" fontId="68" fillId="36" borderId="20" xfId="0" applyFont="1" applyFill="1" applyBorder="1" applyAlignment="1">
      <alignment vertical="center" wrapText="1"/>
    </xf>
    <xf numFmtId="0" fontId="68" fillId="36" borderId="29" xfId="0" applyFont="1" applyFill="1" applyBorder="1" applyAlignment="1">
      <alignment vertical="center" wrapText="1"/>
    </xf>
    <xf numFmtId="0" fontId="68" fillId="0" borderId="59" xfId="0" applyFont="1" applyBorder="1" applyAlignment="1">
      <alignment horizontal="center" vertical="center" wrapText="1"/>
    </xf>
    <xf numFmtId="0" fontId="68" fillId="0" borderId="60" xfId="0" applyFont="1" applyBorder="1" applyAlignment="1">
      <alignment wrapText="1"/>
    </xf>
    <xf numFmtId="0" fontId="68" fillId="0" borderId="32" xfId="0" applyFont="1" applyBorder="1" applyAlignment="1">
      <alignment vertical="center" wrapText="1"/>
    </xf>
    <xf numFmtId="0" fontId="68" fillId="0" borderId="18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68" fillId="0" borderId="21" xfId="0" applyFont="1" applyBorder="1" applyAlignment="1">
      <alignment vertical="center"/>
    </xf>
    <xf numFmtId="0" fontId="68" fillId="36" borderId="56" xfId="0" applyFont="1" applyFill="1" applyBorder="1" applyAlignment="1">
      <alignment vertical="center" wrapText="1"/>
    </xf>
    <xf numFmtId="16" fontId="68" fillId="36" borderId="18" xfId="0" applyNumberFormat="1" applyFont="1" applyFill="1" applyBorder="1" applyAlignment="1">
      <alignment vertical="center" wrapText="1"/>
    </xf>
    <xf numFmtId="0" fontId="68" fillId="36" borderId="19" xfId="0" applyFont="1" applyFill="1" applyBorder="1" applyAlignment="1">
      <alignment vertical="center" wrapText="1" readingOrder="2"/>
    </xf>
    <xf numFmtId="0" fontId="68" fillId="0" borderId="59" xfId="0" applyFont="1" applyFill="1" applyBorder="1" applyAlignment="1">
      <alignment vertical="center" wrapText="1"/>
    </xf>
    <xf numFmtId="0" fontId="73" fillId="0" borderId="60" xfId="0" applyFont="1" applyBorder="1" applyAlignment="1">
      <alignment horizontal="center" vertical="center" wrapText="1"/>
    </xf>
    <xf numFmtId="0" fontId="73" fillId="34" borderId="28" xfId="0" applyFont="1" applyFill="1" applyBorder="1" applyAlignment="1">
      <alignment vertical="center" wrapText="1"/>
    </xf>
    <xf numFmtId="0" fontId="73" fillId="0" borderId="20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3" fillId="36" borderId="20" xfId="0" applyFont="1" applyFill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vertical="center" wrapText="1"/>
    </xf>
    <xf numFmtId="0" fontId="4" fillId="0" borderId="62" xfId="0" applyFont="1" applyBorder="1" applyAlignment="1">
      <alignment vertical="center" wrapText="1"/>
    </xf>
    <xf numFmtId="0" fontId="4" fillId="0" borderId="63" xfId="0" applyFont="1" applyBorder="1" applyAlignment="1">
      <alignment horizontal="right" vertical="center" wrapText="1"/>
    </xf>
    <xf numFmtId="0" fontId="4" fillId="0" borderId="64" xfId="0" applyFont="1" applyBorder="1" applyAlignment="1">
      <alignment vertical="center" wrapText="1"/>
    </xf>
    <xf numFmtId="0" fontId="4" fillId="0" borderId="62" xfId="0" applyFont="1" applyBorder="1" applyAlignment="1">
      <alignment horizontal="right" vertical="center" wrapText="1"/>
    </xf>
    <xf numFmtId="0" fontId="4" fillId="0" borderId="65" xfId="0" applyFont="1" applyBorder="1" applyAlignment="1">
      <alignment vertical="center" wrapText="1"/>
    </xf>
    <xf numFmtId="0" fontId="4" fillId="0" borderId="66" xfId="0" applyFont="1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4" fillId="0" borderId="68" xfId="0" applyFont="1" applyBorder="1" applyAlignment="1">
      <alignment vertical="center" wrapText="1"/>
    </xf>
    <xf numFmtId="0" fontId="4" fillId="0" borderId="69" xfId="0" applyFont="1" applyBorder="1" applyAlignment="1">
      <alignment vertical="center" wrapText="1"/>
    </xf>
    <xf numFmtId="0" fontId="4" fillId="0" borderId="62" xfId="0" applyFont="1" applyBorder="1" applyAlignment="1">
      <alignment horizontal="right" vertical="center" wrapText="1" readingOrder="2"/>
    </xf>
    <xf numFmtId="0" fontId="4" fillId="0" borderId="70" xfId="0" applyFont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7" fillId="0" borderId="72" xfId="0" applyFont="1" applyBorder="1" applyAlignment="1">
      <alignment horizontal="right" vertical="center"/>
    </xf>
    <xf numFmtId="0" fontId="4" fillId="0" borderId="73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74" xfId="0" applyFont="1" applyBorder="1" applyAlignment="1">
      <alignment vertical="center" wrapText="1"/>
    </xf>
    <xf numFmtId="0" fontId="4" fillId="0" borderId="75" xfId="0" applyFont="1" applyBorder="1" applyAlignment="1">
      <alignment vertical="center" wrapText="1"/>
    </xf>
    <xf numFmtId="0" fontId="4" fillId="0" borderId="76" xfId="0" applyFont="1" applyBorder="1" applyAlignment="1">
      <alignment vertical="center" wrapText="1"/>
    </xf>
    <xf numFmtId="0" fontId="4" fillId="0" borderId="77" xfId="0" applyFont="1" applyBorder="1" applyAlignment="1">
      <alignment vertical="center" wrapText="1"/>
    </xf>
    <xf numFmtId="0" fontId="74" fillId="0" borderId="73" xfId="0" applyFont="1" applyBorder="1" applyAlignment="1">
      <alignment vertical="center" wrapText="1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68" fillId="0" borderId="57" xfId="0" applyFont="1" applyBorder="1" applyAlignment="1">
      <alignment vertical="center" wrapText="1"/>
    </xf>
    <xf numFmtId="0" fontId="4" fillId="0" borderId="64" xfId="0" applyFont="1" applyBorder="1" applyAlignment="1">
      <alignment vertical="center"/>
    </xf>
    <xf numFmtId="0" fontId="8" fillId="0" borderId="0" xfId="0" applyFont="1" applyAlignment="1">
      <alignment/>
    </xf>
    <xf numFmtId="184" fontId="75" fillId="0" borderId="48" xfId="0" applyNumberFormat="1" applyFont="1" applyBorder="1" applyAlignment="1">
      <alignment horizontal="center" vertical="center" wrapText="1"/>
    </xf>
    <xf numFmtId="184" fontId="75" fillId="0" borderId="49" xfId="0" applyNumberFormat="1" applyFont="1" applyBorder="1" applyAlignment="1">
      <alignment horizontal="center" vertical="center" wrapText="1"/>
    </xf>
    <xf numFmtId="43" fontId="75" fillId="0" borderId="48" xfId="0" applyNumberFormat="1" applyFont="1" applyBorder="1" applyAlignment="1">
      <alignment horizontal="center" vertical="center" wrapText="1"/>
    </xf>
    <xf numFmtId="0" fontId="27" fillId="4" borderId="79" xfId="0" applyFont="1" applyFill="1" applyBorder="1" applyAlignment="1">
      <alignment wrapText="1"/>
    </xf>
    <xf numFmtId="0" fontId="27" fillId="4" borderId="46" xfId="0" applyFont="1" applyFill="1" applyBorder="1" applyAlignment="1">
      <alignment wrapText="1"/>
    </xf>
    <xf numFmtId="0" fontId="27" fillId="4" borderId="80" xfId="0" applyFont="1" applyFill="1" applyBorder="1" applyAlignment="1">
      <alignment wrapText="1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left"/>
    </xf>
    <xf numFmtId="0" fontId="69" fillId="17" borderId="26" xfId="0" applyFont="1" applyFill="1" applyBorder="1" applyAlignment="1">
      <alignment wrapText="1"/>
    </xf>
    <xf numFmtId="0" fontId="66" fillId="2" borderId="26" xfId="0" applyFont="1" applyFill="1" applyBorder="1" applyAlignment="1">
      <alignment/>
    </xf>
    <xf numFmtId="0" fontId="78" fillId="2" borderId="26" xfId="0" applyFont="1" applyFill="1" applyBorder="1" applyAlignment="1">
      <alignment/>
    </xf>
    <xf numFmtId="0" fontId="66" fillId="37" borderId="26" xfId="0" applyFont="1" applyFill="1" applyBorder="1" applyAlignment="1">
      <alignment vertical="center"/>
    </xf>
    <xf numFmtId="0" fontId="36" fillId="2" borderId="26" xfId="0" applyFont="1" applyFill="1" applyBorder="1" applyAlignment="1">
      <alignment vertical="center" wrapText="1"/>
    </xf>
    <xf numFmtId="0" fontId="37" fillId="2" borderId="26" xfId="0" applyFont="1" applyFill="1" applyBorder="1" applyAlignment="1">
      <alignment horizontal="center" vertical="center" wrapText="1"/>
    </xf>
    <xf numFmtId="0" fontId="79" fillId="2" borderId="26" xfId="0" applyFont="1" applyFill="1" applyBorder="1" applyAlignment="1">
      <alignment horizontal="center" vertical="center" wrapText="1"/>
    </xf>
    <xf numFmtId="0" fontId="79" fillId="0" borderId="26" xfId="0" applyFont="1" applyBorder="1" applyAlignment="1">
      <alignment horizontal="center" vertical="center" wrapText="1"/>
    </xf>
    <xf numFmtId="0" fontId="39" fillId="2" borderId="26" xfId="0" applyFont="1" applyFill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/>
    </xf>
    <xf numFmtId="0" fontId="39" fillId="36" borderId="26" xfId="0" applyFont="1" applyFill="1" applyBorder="1" applyAlignment="1">
      <alignment horizontal="center" vertical="center"/>
    </xf>
    <xf numFmtId="0" fontId="39" fillId="0" borderId="26" xfId="0" applyFont="1" applyBorder="1" applyAlignment="1">
      <alignment horizontal="center" vertical="center" wrapText="1"/>
    </xf>
    <xf numFmtId="0" fontId="80" fillId="0" borderId="26" xfId="0" applyFont="1" applyBorder="1" applyAlignment="1">
      <alignment/>
    </xf>
    <xf numFmtId="0" fontId="80" fillId="3" borderId="26" xfId="0" applyFont="1" applyFill="1" applyBorder="1" applyAlignment="1">
      <alignment/>
    </xf>
    <xf numFmtId="0" fontId="68" fillId="36" borderId="26" xfId="0" applyFont="1" applyFill="1" applyBorder="1" applyAlignment="1">
      <alignment wrapText="1"/>
    </xf>
    <xf numFmtId="0" fontId="79" fillId="0" borderId="26" xfId="0" applyFont="1" applyBorder="1" applyAlignment="1">
      <alignment horizontal="center" vertical="center"/>
    </xf>
    <xf numFmtId="0" fontId="39" fillId="36" borderId="26" xfId="0" applyFont="1" applyFill="1" applyBorder="1" applyAlignment="1">
      <alignment horizontal="center" vertical="center" wrapText="1"/>
    </xf>
    <xf numFmtId="0" fontId="68" fillId="0" borderId="26" xfId="0" applyFont="1" applyBorder="1" applyAlignment="1">
      <alignment wrapText="1"/>
    </xf>
    <xf numFmtId="0" fontId="79" fillId="8" borderId="26" xfId="0" applyFont="1" applyFill="1" applyBorder="1" applyAlignment="1">
      <alignment horizontal="center" vertical="center"/>
    </xf>
    <xf numFmtId="0" fontId="80" fillId="36" borderId="26" xfId="0" applyFont="1" applyFill="1" applyBorder="1" applyAlignment="1">
      <alignment/>
    </xf>
    <xf numFmtId="0" fontId="0" fillId="36" borderId="0" xfId="0" applyFill="1" applyAlignment="1">
      <alignment/>
    </xf>
    <xf numFmtId="0" fontId="79" fillId="36" borderId="0" xfId="0" applyFont="1" applyFill="1" applyAlignment="1">
      <alignment wrapText="1"/>
    </xf>
    <xf numFmtId="0" fontId="81" fillId="36" borderId="0" xfId="0" applyFont="1" applyFill="1" applyAlignment="1">
      <alignment wrapText="1"/>
    </xf>
    <xf numFmtId="0" fontId="27" fillId="17" borderId="26" xfId="0" applyFont="1" applyFill="1" applyBorder="1" applyAlignment="1">
      <alignment wrapText="1"/>
    </xf>
    <xf numFmtId="0" fontId="36" fillId="0" borderId="26" xfId="0" applyFont="1" applyBorder="1" applyAlignment="1">
      <alignment/>
    </xf>
    <xf numFmtId="0" fontId="42" fillId="3" borderId="26" xfId="0" applyFont="1" applyFill="1" applyBorder="1" applyAlignment="1">
      <alignment/>
    </xf>
    <xf numFmtId="0" fontId="0" fillId="0" borderId="0" xfId="0" applyAlignment="1">
      <alignment vertical="center"/>
    </xf>
    <xf numFmtId="0" fontId="43" fillId="0" borderId="26" xfId="0" applyFont="1" applyBorder="1" applyAlignment="1">
      <alignment horizontal="center" vertical="center" wrapText="1"/>
    </xf>
    <xf numFmtId="0" fontId="44" fillId="0" borderId="26" xfId="0" applyFont="1" applyBorder="1" applyAlignment="1">
      <alignment vertical="center" wrapText="1"/>
    </xf>
    <xf numFmtId="0" fontId="44" fillId="3" borderId="26" xfId="0" applyFont="1" applyFill="1" applyBorder="1" applyAlignment="1">
      <alignment vertical="center"/>
    </xf>
    <xf numFmtId="0" fontId="4" fillId="36" borderId="26" xfId="0" applyFont="1" applyFill="1" applyBorder="1" applyAlignment="1">
      <alignment vertical="center" wrapText="1"/>
    </xf>
    <xf numFmtId="0" fontId="44" fillId="0" borderId="26" xfId="0" applyFont="1" applyBorder="1" applyAlignment="1">
      <alignment vertical="center"/>
    </xf>
    <xf numFmtId="0" fontId="44" fillId="3" borderId="26" xfId="0" applyFont="1" applyFill="1" applyBorder="1" applyAlignment="1">
      <alignment vertical="center" wrapText="1"/>
    </xf>
    <xf numFmtId="0" fontId="80" fillId="0" borderId="26" xfId="0" applyFont="1" applyBorder="1" applyAlignment="1">
      <alignment horizontal="center" vertical="center" wrapText="1"/>
    </xf>
    <xf numFmtId="0" fontId="80" fillId="3" borderId="26" xfId="0" applyFont="1" applyFill="1" applyBorder="1" applyAlignment="1">
      <alignment horizontal="center" vertical="center" wrapText="1"/>
    </xf>
    <xf numFmtId="0" fontId="44" fillId="0" borderId="26" xfId="0" applyFont="1" applyBorder="1" applyAlignment="1">
      <alignment/>
    </xf>
    <xf numFmtId="0" fontId="44" fillId="3" borderId="26" xfId="0" applyFont="1" applyFill="1" applyBorder="1" applyAlignment="1">
      <alignment/>
    </xf>
    <xf numFmtId="0" fontId="43" fillId="8" borderId="26" xfId="0" applyFont="1" applyFill="1" applyBorder="1" applyAlignment="1">
      <alignment horizontal="center" wrapText="1"/>
    </xf>
    <xf numFmtId="0" fontId="44" fillId="36" borderId="26" xfId="0" applyFont="1" applyFill="1" applyBorder="1" applyAlignment="1">
      <alignment wrapText="1"/>
    </xf>
    <xf numFmtId="0" fontId="66" fillId="0" borderId="26" xfId="0" applyFont="1" applyBorder="1" applyAlignment="1">
      <alignment/>
    </xf>
    <xf numFmtId="0" fontId="78" fillId="3" borderId="26" xfId="0" applyFont="1" applyFill="1" applyBorder="1" applyAlignment="1">
      <alignment/>
    </xf>
    <xf numFmtId="0" fontId="80" fillId="3" borderId="26" xfId="0" applyFont="1" applyFill="1" applyBorder="1" applyAlignment="1">
      <alignment horizontal="center" vertical="center"/>
    </xf>
    <xf numFmtId="0" fontId="80" fillId="0" borderId="26" xfId="0" applyFont="1" applyBorder="1" applyAlignment="1">
      <alignment horizontal="center" vertical="center"/>
    </xf>
    <xf numFmtId="0" fontId="66" fillId="2" borderId="26" xfId="0" applyFont="1" applyFill="1" applyBorder="1" applyAlignment="1">
      <alignment horizontal="center" vertical="center"/>
    </xf>
    <xf numFmtId="0" fontId="66" fillId="14" borderId="26" xfId="0" applyFont="1" applyFill="1" applyBorder="1" applyAlignment="1">
      <alignment/>
    </xf>
    <xf numFmtId="0" fontId="66" fillId="13" borderId="26" xfId="0" applyFont="1" applyFill="1" applyBorder="1" applyAlignment="1">
      <alignment/>
    </xf>
    <xf numFmtId="0" fontId="73" fillId="13" borderId="26" xfId="0" applyFont="1" applyFill="1" applyBorder="1" applyAlignment="1">
      <alignment horizontal="center" vertical="center"/>
    </xf>
    <xf numFmtId="0" fontId="27" fillId="15" borderId="45" xfId="0" applyFont="1" applyFill="1" applyBorder="1" applyAlignment="1">
      <alignment horizontal="center" vertical="center" wrapText="1"/>
    </xf>
    <xf numFmtId="0" fontId="69" fillId="35" borderId="45" xfId="0" applyFont="1" applyFill="1" applyBorder="1" applyAlignment="1">
      <alignment horizontal="center" vertical="center" wrapText="1"/>
    </xf>
    <xf numFmtId="0" fontId="69" fillId="35" borderId="39" xfId="0" applyFont="1" applyFill="1" applyBorder="1" applyAlignment="1">
      <alignment horizontal="center" vertical="center" wrapText="1"/>
    </xf>
    <xf numFmtId="0" fontId="69" fillId="0" borderId="81" xfId="0" applyFont="1" applyBorder="1" applyAlignment="1">
      <alignment horizontal="center" vertical="center" wrapText="1"/>
    </xf>
    <xf numFmtId="0" fontId="69" fillId="0" borderId="82" xfId="0" applyFont="1" applyBorder="1" applyAlignment="1">
      <alignment horizontal="center" vertical="center" wrapText="1"/>
    </xf>
    <xf numFmtId="0" fontId="69" fillId="0" borderId="83" xfId="0" applyFont="1" applyBorder="1" applyAlignment="1">
      <alignment horizontal="center" vertical="center" wrapText="1"/>
    </xf>
    <xf numFmtId="0" fontId="27" fillId="33" borderId="79" xfId="0" applyFont="1" applyFill="1" applyBorder="1" applyAlignment="1">
      <alignment horizontal="center" vertical="center" wrapText="1"/>
    </xf>
    <xf numFmtId="0" fontId="69" fillId="13" borderId="84" xfId="0" applyFont="1" applyFill="1" applyBorder="1" applyAlignment="1">
      <alignment horizontal="center" vertical="center" wrapText="1"/>
    </xf>
    <xf numFmtId="0" fontId="69" fillId="16" borderId="84" xfId="0" applyFont="1" applyFill="1" applyBorder="1" applyAlignment="1">
      <alignment horizontal="center" vertical="center" wrapText="1"/>
    </xf>
    <xf numFmtId="0" fontId="27" fillId="15" borderId="85" xfId="0" applyFont="1" applyFill="1" applyBorder="1" applyAlignment="1">
      <alignment horizontal="center" vertical="center" wrapText="1"/>
    </xf>
    <xf numFmtId="0" fontId="68" fillId="35" borderId="80" xfId="0" applyFont="1" applyFill="1" applyBorder="1" applyAlignment="1">
      <alignment horizontal="center" vertical="center" wrapText="1"/>
    </xf>
    <xf numFmtId="0" fontId="68" fillId="35" borderId="86" xfId="0" applyFont="1" applyFill="1" applyBorder="1" applyAlignment="1">
      <alignment horizontal="center" vertical="center" wrapText="1"/>
    </xf>
    <xf numFmtId="0" fontId="69" fillId="35" borderId="87" xfId="0" applyFont="1" applyFill="1" applyBorder="1" applyAlignment="1">
      <alignment horizontal="center" vertical="center" wrapText="1"/>
    </xf>
    <xf numFmtId="0" fontId="68" fillId="3" borderId="27" xfId="0" applyFont="1" applyFill="1" applyBorder="1" applyAlignment="1">
      <alignment horizontal="left"/>
    </xf>
    <xf numFmtId="0" fontId="68" fillId="6" borderId="10" xfId="0" applyFont="1" applyFill="1" applyBorder="1" applyAlignment="1">
      <alignment horizontal="center" vertical="center" textRotation="90" wrapText="1"/>
    </xf>
    <xf numFmtId="0" fontId="68" fillId="6" borderId="44" xfId="0" applyFont="1" applyFill="1" applyBorder="1" applyAlignment="1">
      <alignment horizontal="center" vertical="center" textRotation="90" wrapText="1"/>
    </xf>
    <xf numFmtId="0" fontId="68" fillId="6" borderId="21" xfId="0" applyFont="1" applyFill="1" applyBorder="1" applyAlignment="1">
      <alignment horizontal="center" vertical="center" textRotation="90" wrapText="1"/>
    </xf>
    <xf numFmtId="0" fontId="68" fillId="0" borderId="43" xfId="0" applyFont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 wrapText="1"/>
    </xf>
    <xf numFmtId="0" fontId="68" fillId="0" borderId="59" xfId="0" applyFont="1" applyBorder="1" applyAlignment="1">
      <alignment horizontal="center" vertical="center" wrapText="1"/>
    </xf>
    <xf numFmtId="0" fontId="68" fillId="6" borderId="10" xfId="0" applyFont="1" applyFill="1" applyBorder="1" applyAlignment="1">
      <alignment horizontal="center" vertical="center" wrapText="1"/>
    </xf>
    <xf numFmtId="0" fontId="68" fillId="6" borderId="44" xfId="0" applyFont="1" applyFill="1" applyBorder="1" applyAlignment="1">
      <alignment horizontal="center" vertical="center" wrapText="1"/>
    </xf>
    <xf numFmtId="0" fontId="68" fillId="6" borderId="21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44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70" fillId="0" borderId="43" xfId="0" applyFont="1" applyBorder="1" applyAlignment="1">
      <alignment horizontal="center"/>
    </xf>
    <xf numFmtId="0" fontId="70" fillId="0" borderId="36" xfId="0" applyFont="1" applyBorder="1" applyAlignment="1">
      <alignment horizontal="center"/>
    </xf>
    <xf numFmtId="0" fontId="70" fillId="0" borderId="59" xfId="0" applyFont="1" applyBorder="1" applyAlignment="1">
      <alignment horizontal="center"/>
    </xf>
    <xf numFmtId="0" fontId="70" fillId="0" borderId="37" xfId="0" applyFont="1" applyBorder="1" applyAlignment="1">
      <alignment horizontal="center"/>
    </xf>
    <xf numFmtId="0" fontId="82" fillId="0" borderId="41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left" vertical="top" wrapText="1"/>
    </xf>
    <xf numFmtId="0" fontId="83" fillId="0" borderId="41" xfId="0" applyFont="1" applyBorder="1" applyAlignment="1">
      <alignment horizontal="left" vertical="top" wrapText="1"/>
    </xf>
    <xf numFmtId="0" fontId="83" fillId="0" borderId="0" xfId="0" applyFont="1" applyBorder="1" applyAlignment="1">
      <alignment horizontal="left" vertical="top" wrapText="1"/>
    </xf>
    <xf numFmtId="0" fontId="70" fillId="0" borderId="11" xfId="0" applyFont="1" applyBorder="1" applyAlignment="1">
      <alignment horizontal="center"/>
    </xf>
    <xf numFmtId="0" fontId="70" fillId="0" borderId="35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0" fillId="0" borderId="42" xfId="0" applyFont="1" applyBorder="1" applyAlignment="1">
      <alignment horizontal="center"/>
    </xf>
    <xf numFmtId="0" fontId="68" fillId="6" borderId="88" xfId="0" applyFont="1" applyFill="1" applyBorder="1" applyAlignment="1">
      <alignment horizontal="center" vertical="center" wrapText="1"/>
    </xf>
    <xf numFmtId="0" fontId="68" fillId="6" borderId="37" xfId="0" applyFont="1" applyFill="1" applyBorder="1" applyAlignment="1">
      <alignment horizontal="center" vertical="center" wrapText="1"/>
    </xf>
    <xf numFmtId="0" fontId="82" fillId="0" borderId="39" xfId="0" applyFont="1" applyBorder="1" applyAlignment="1">
      <alignment horizontal="left" wrapText="1"/>
    </xf>
    <xf numFmtId="0" fontId="82" fillId="0" borderId="32" xfId="0" applyFont="1" applyBorder="1" applyAlignment="1">
      <alignment horizontal="left" wrapText="1"/>
    </xf>
    <xf numFmtId="0" fontId="82" fillId="0" borderId="40" xfId="0" applyFont="1" applyBorder="1" applyAlignment="1">
      <alignment horizontal="left" wrapText="1"/>
    </xf>
    <xf numFmtId="0" fontId="82" fillId="0" borderId="41" xfId="0" applyFont="1" applyBorder="1" applyAlignment="1">
      <alignment horizontal="left" wrapText="1"/>
    </xf>
    <xf numFmtId="0" fontId="82" fillId="0" borderId="0" xfId="0" applyFont="1" applyBorder="1" applyAlignment="1">
      <alignment horizontal="left" wrapText="1"/>
    </xf>
    <xf numFmtId="0" fontId="82" fillId="0" borderId="42" xfId="0" applyFont="1" applyBorder="1" applyAlignment="1">
      <alignment horizontal="left" wrapText="1"/>
    </xf>
    <xf numFmtId="0" fontId="82" fillId="0" borderId="22" xfId="0" applyFont="1" applyBorder="1" applyAlignment="1">
      <alignment horizontal="left" wrapText="1"/>
    </xf>
    <xf numFmtId="0" fontId="82" fillId="0" borderId="20" xfId="0" applyFont="1" applyBorder="1" applyAlignment="1">
      <alignment horizontal="left" wrapText="1"/>
    </xf>
    <xf numFmtId="0" fontId="82" fillId="0" borderId="89" xfId="0" applyFont="1" applyBorder="1" applyAlignment="1">
      <alignment horizontal="left" wrapText="1"/>
    </xf>
    <xf numFmtId="0" fontId="69" fillId="0" borderId="39" xfId="0" applyFont="1" applyBorder="1" applyAlignment="1">
      <alignment horizontal="left" wrapText="1"/>
    </xf>
    <xf numFmtId="0" fontId="69" fillId="0" borderId="32" xfId="0" applyFont="1" applyBorder="1" applyAlignment="1">
      <alignment horizontal="left" wrapText="1"/>
    </xf>
    <xf numFmtId="0" fontId="69" fillId="0" borderId="40" xfId="0" applyFont="1" applyBorder="1" applyAlignment="1">
      <alignment horizontal="left" wrapText="1"/>
    </xf>
    <xf numFmtId="0" fontId="69" fillId="0" borderId="41" xfId="0" applyFont="1" applyBorder="1" applyAlignment="1">
      <alignment horizontal="left" wrapText="1"/>
    </xf>
    <xf numFmtId="0" fontId="69" fillId="0" borderId="0" xfId="0" applyFont="1" applyBorder="1" applyAlignment="1">
      <alignment horizontal="left" wrapText="1"/>
    </xf>
    <xf numFmtId="0" fontId="69" fillId="0" borderId="42" xfId="0" applyFont="1" applyBorder="1" applyAlignment="1">
      <alignment horizontal="left" wrapText="1"/>
    </xf>
    <xf numFmtId="0" fontId="69" fillId="0" borderId="22" xfId="0" applyFont="1" applyBorder="1" applyAlignment="1">
      <alignment horizontal="left" wrapText="1"/>
    </xf>
    <xf numFmtId="0" fontId="69" fillId="0" borderId="20" xfId="0" applyFont="1" applyBorder="1" applyAlignment="1">
      <alignment horizontal="left" wrapText="1"/>
    </xf>
    <xf numFmtId="0" fontId="69" fillId="0" borderId="89" xfId="0" applyFont="1" applyBorder="1" applyAlignment="1">
      <alignment horizontal="left" wrapText="1"/>
    </xf>
    <xf numFmtId="0" fontId="70" fillId="0" borderId="39" xfId="0" applyFont="1" applyBorder="1" applyAlignment="1">
      <alignment horizontal="center"/>
    </xf>
    <xf numFmtId="0" fontId="70" fillId="0" borderId="40" xfId="0" applyFont="1" applyBorder="1" applyAlignment="1">
      <alignment horizontal="center"/>
    </xf>
    <xf numFmtId="0" fontId="70" fillId="0" borderId="22" xfId="0" applyFont="1" applyBorder="1" applyAlignment="1">
      <alignment horizontal="center"/>
    </xf>
    <xf numFmtId="0" fontId="70" fillId="0" borderId="89" xfId="0" applyFont="1" applyBorder="1" applyAlignment="1">
      <alignment horizontal="center"/>
    </xf>
    <xf numFmtId="0" fontId="73" fillId="6" borderId="10" xfId="0" applyFont="1" applyFill="1" applyBorder="1" applyAlignment="1">
      <alignment horizontal="center" vertical="center" wrapText="1"/>
    </xf>
    <xf numFmtId="0" fontId="73" fillId="6" borderId="44" xfId="0" applyFont="1" applyFill="1" applyBorder="1" applyAlignment="1">
      <alignment horizontal="center" vertical="center" wrapText="1"/>
    </xf>
    <xf numFmtId="0" fontId="73" fillId="6" borderId="21" xfId="0" applyFont="1" applyFill="1" applyBorder="1" applyAlignment="1">
      <alignment horizontal="center" vertical="center" wrapText="1"/>
    </xf>
    <xf numFmtId="0" fontId="73" fillId="6" borderId="36" xfId="0" applyFont="1" applyFill="1" applyBorder="1" applyAlignment="1">
      <alignment horizontal="center" vertical="center" wrapText="1"/>
    </xf>
    <xf numFmtId="0" fontId="73" fillId="6" borderId="88" xfId="0" applyFont="1" applyFill="1" applyBorder="1" applyAlignment="1">
      <alignment horizontal="center" vertical="center" wrapText="1"/>
    </xf>
    <xf numFmtId="0" fontId="73" fillId="6" borderId="37" xfId="0" applyFont="1" applyFill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69" fillId="0" borderId="59" xfId="0" applyFont="1" applyBorder="1" applyAlignment="1">
      <alignment horizontal="center" vertical="center" wrapText="1"/>
    </xf>
    <xf numFmtId="0" fontId="69" fillId="0" borderId="43" xfId="0" applyFont="1" applyBorder="1" applyAlignment="1">
      <alignment horizontal="center" vertical="center" wrapText="1"/>
    </xf>
    <xf numFmtId="0" fontId="84" fillId="0" borderId="43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4" fillId="0" borderId="36" xfId="0" applyFont="1" applyBorder="1" applyAlignment="1">
      <alignment horizontal="center" vertical="center"/>
    </xf>
    <xf numFmtId="0" fontId="84" fillId="0" borderId="33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88" xfId="0" applyFont="1" applyBorder="1" applyAlignment="1">
      <alignment horizontal="center" vertical="center"/>
    </xf>
    <xf numFmtId="0" fontId="84" fillId="0" borderId="59" xfId="0" applyFont="1" applyBorder="1" applyAlignment="1">
      <alignment horizontal="center" vertical="center"/>
    </xf>
    <xf numFmtId="0" fontId="84" fillId="0" borderId="35" xfId="0" applyFont="1" applyBorder="1" applyAlignment="1">
      <alignment horizontal="center" vertical="center"/>
    </xf>
    <xf numFmtId="0" fontId="84" fillId="0" borderId="37" xfId="0" applyFont="1" applyBorder="1" applyAlignment="1">
      <alignment horizontal="center" vertical="center"/>
    </xf>
    <xf numFmtId="0" fontId="77" fillId="36" borderId="45" xfId="0" applyFont="1" applyFill="1" applyBorder="1" applyAlignment="1">
      <alignment horizontal="left" vertical="center"/>
    </xf>
    <xf numFmtId="0" fontId="77" fillId="36" borderId="15" xfId="0" applyFont="1" applyFill="1" applyBorder="1" applyAlignment="1">
      <alignment horizontal="left" vertical="center"/>
    </xf>
    <xf numFmtId="0" fontId="77" fillId="36" borderId="90" xfId="0" applyFont="1" applyFill="1" applyBorder="1" applyAlignment="1">
      <alignment horizontal="left" vertical="center"/>
    </xf>
    <xf numFmtId="0" fontId="0" fillId="2" borderId="26" xfId="0" applyFill="1" applyBorder="1" applyAlignment="1">
      <alignment horizontal="center" vertical="center" wrapText="1"/>
    </xf>
    <xf numFmtId="0" fontId="39" fillId="38" borderId="49" xfId="0" applyFont="1" applyFill="1" applyBorder="1" applyAlignment="1">
      <alignment horizontal="center" wrapText="1"/>
    </xf>
    <xf numFmtId="0" fontId="39" fillId="38" borderId="28" xfId="0" applyFont="1" applyFill="1" applyBorder="1" applyAlignment="1">
      <alignment horizontal="center" wrapText="1"/>
    </xf>
    <xf numFmtId="0" fontId="43" fillId="38" borderId="49" xfId="0" applyFont="1" applyFill="1" applyBorder="1" applyAlignment="1">
      <alignment horizontal="center" wrapText="1"/>
    </xf>
    <xf numFmtId="0" fontId="43" fillId="38" borderId="28" xfId="0" applyFont="1" applyFill="1" applyBorder="1" applyAlignment="1">
      <alignment horizontal="center" wrapText="1"/>
    </xf>
    <xf numFmtId="0" fontId="48" fillId="36" borderId="45" xfId="0" applyFont="1" applyFill="1" applyBorder="1" applyAlignment="1">
      <alignment horizontal="left" vertical="center"/>
    </xf>
    <xf numFmtId="0" fontId="48" fillId="36" borderId="15" xfId="0" applyFont="1" applyFill="1" applyBorder="1" applyAlignment="1">
      <alignment horizontal="left" vertical="center"/>
    </xf>
    <xf numFmtId="0" fontId="48" fillId="36" borderId="90" xfId="0" applyFont="1" applyFill="1" applyBorder="1" applyAlignment="1">
      <alignment horizontal="left" vertical="center"/>
    </xf>
    <xf numFmtId="0" fontId="81" fillId="38" borderId="49" xfId="0" applyFont="1" applyFill="1" applyBorder="1" applyAlignment="1">
      <alignment horizontal="center" vertical="center"/>
    </xf>
    <xf numFmtId="0" fontId="81" fillId="38" borderId="28" xfId="0" applyFont="1" applyFill="1" applyBorder="1" applyAlignment="1">
      <alignment horizontal="center" vertical="center"/>
    </xf>
    <xf numFmtId="0" fontId="79" fillId="38" borderId="49" xfId="0" applyFont="1" applyFill="1" applyBorder="1" applyAlignment="1">
      <alignment horizontal="center" vertical="center"/>
    </xf>
    <xf numFmtId="0" fontId="79" fillId="38" borderId="28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wrapText="1"/>
    </xf>
    <xf numFmtId="0" fontId="85" fillId="0" borderId="0" xfId="0" applyFont="1" applyAlignment="1">
      <alignment horizontal="right" vertical="center" readingOrder="2"/>
    </xf>
    <xf numFmtId="0" fontId="86" fillId="0" borderId="39" xfId="0" applyFont="1" applyBorder="1" applyAlignment="1">
      <alignment horizontal="center"/>
    </xf>
    <xf numFmtId="0" fontId="86" fillId="0" borderId="40" xfId="0" applyFont="1" applyBorder="1" applyAlignment="1">
      <alignment horizontal="center"/>
    </xf>
    <xf numFmtId="0" fontId="86" fillId="0" borderId="22" xfId="0" applyFont="1" applyBorder="1" applyAlignment="1">
      <alignment horizontal="center"/>
    </xf>
    <xf numFmtId="0" fontId="86" fillId="0" borderId="89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9" fillId="35" borderId="51" xfId="0" applyFont="1" applyFill="1" applyBorder="1" applyAlignment="1">
      <alignment horizontal="center" wrapText="1"/>
    </xf>
    <xf numFmtId="0" fontId="69" fillId="35" borderId="52" xfId="0" applyFont="1" applyFill="1" applyBorder="1" applyAlignment="1">
      <alignment horizontal="center" wrapText="1"/>
    </xf>
    <xf numFmtId="0" fontId="69" fillId="35" borderId="53" xfId="0" applyFont="1" applyFill="1" applyBorder="1" applyAlignment="1">
      <alignment horizontal="center" wrapText="1"/>
    </xf>
    <xf numFmtId="44" fontId="69" fillId="3" borderId="27" xfId="44" applyFont="1" applyFill="1" applyBorder="1" applyAlignment="1">
      <alignment horizontal="center" wrapText="1"/>
    </xf>
    <xf numFmtId="44" fontId="69" fillId="3" borderId="30" xfId="44" applyFont="1" applyFill="1" applyBorder="1" applyAlignment="1">
      <alignment horizontal="center" wrapText="1"/>
    </xf>
    <xf numFmtId="0" fontId="69" fillId="35" borderId="79" xfId="0" applyFont="1" applyFill="1" applyBorder="1" applyAlignment="1">
      <alignment horizontal="center" wrapText="1"/>
    </xf>
    <xf numFmtId="0" fontId="69" fillId="35" borderId="85" xfId="0" applyFont="1" applyFill="1" applyBorder="1" applyAlignment="1">
      <alignment horizontal="center" wrapText="1"/>
    </xf>
    <xf numFmtId="0" fontId="4" fillId="4" borderId="84" xfId="0" applyFont="1" applyFill="1" applyBorder="1" applyAlignment="1">
      <alignment horizontal="center" wrapText="1"/>
    </xf>
    <xf numFmtId="0" fontId="4" fillId="4" borderId="85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 wrapText="1"/>
    </xf>
    <xf numFmtId="0" fontId="4" fillId="4" borderId="47" xfId="0" applyFont="1" applyFill="1" applyBorder="1" applyAlignment="1">
      <alignment horizontal="center" wrapText="1"/>
    </xf>
    <xf numFmtId="0" fontId="4" fillId="4" borderId="86" xfId="0" applyFont="1" applyFill="1" applyBorder="1" applyAlignment="1">
      <alignment horizontal="center" wrapText="1"/>
    </xf>
    <xf numFmtId="0" fontId="4" fillId="4" borderId="87" xfId="0" applyFont="1" applyFill="1" applyBorder="1" applyAlignment="1">
      <alignment horizontal="center" wrapText="1"/>
    </xf>
    <xf numFmtId="0" fontId="69" fillId="39" borderId="43" xfId="0" applyFont="1" applyFill="1" applyBorder="1" applyAlignment="1">
      <alignment horizontal="center" vertical="center" wrapText="1"/>
    </xf>
    <xf numFmtId="0" fontId="69" fillId="39" borderId="11" xfId="0" applyFont="1" applyFill="1" applyBorder="1" applyAlignment="1">
      <alignment horizontal="center" vertical="center" wrapText="1"/>
    </xf>
    <xf numFmtId="0" fontId="69" fillId="39" borderId="36" xfId="0" applyFont="1" applyFill="1" applyBorder="1" applyAlignment="1">
      <alignment horizontal="center" vertical="center" wrapText="1"/>
    </xf>
    <xf numFmtId="0" fontId="69" fillId="39" borderId="59" xfId="0" applyFont="1" applyFill="1" applyBorder="1" applyAlignment="1">
      <alignment horizontal="center" vertical="center" wrapText="1"/>
    </xf>
    <xf numFmtId="0" fontId="69" fillId="39" borderId="35" xfId="0" applyFont="1" applyFill="1" applyBorder="1" applyAlignment="1">
      <alignment horizontal="center" vertical="center" wrapText="1"/>
    </xf>
    <xf numFmtId="0" fontId="69" fillId="39" borderId="37" xfId="0" applyFont="1" applyFill="1" applyBorder="1" applyAlignment="1">
      <alignment horizontal="center" vertical="center" wrapText="1"/>
    </xf>
    <xf numFmtId="0" fontId="69" fillId="35" borderId="84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1" customWidth="1"/>
    <col min="2" max="3" width="26.8515625" style="1" customWidth="1"/>
    <col min="4" max="4" width="7.8515625" style="12" customWidth="1"/>
    <col min="5" max="5" width="6.8515625" style="1" customWidth="1"/>
    <col min="6" max="6" width="33.57421875" style="1" customWidth="1"/>
    <col min="7" max="7" width="23.140625" style="1" customWidth="1"/>
    <col min="8" max="8" width="7.8515625" style="1" customWidth="1"/>
    <col min="9" max="9" width="9.421875" style="1" customWidth="1"/>
    <col min="10" max="11" width="28.00390625" style="1" customWidth="1"/>
    <col min="12" max="12" width="6.140625" style="1" customWidth="1"/>
    <col min="13" max="13" width="9.57421875" style="1" customWidth="1"/>
    <col min="14" max="14" width="7.8515625" style="1" customWidth="1"/>
    <col min="15" max="16384" width="9.140625" style="1" customWidth="1"/>
  </cols>
  <sheetData>
    <row r="1" spans="2:12" ht="12.75" customHeight="1">
      <c r="B1" s="301" t="s">
        <v>79</v>
      </c>
      <c r="C1" s="302"/>
      <c r="F1" s="301" t="s">
        <v>79</v>
      </c>
      <c r="G1" s="309"/>
      <c r="H1" s="302"/>
      <c r="J1" s="301" t="s">
        <v>79</v>
      </c>
      <c r="K1" s="309"/>
      <c r="L1" s="302"/>
    </row>
    <row r="2" spans="2:12" ht="12.75" customHeight="1" thickBot="1">
      <c r="B2" s="303"/>
      <c r="C2" s="304"/>
      <c r="E2" s="42"/>
      <c r="F2" s="303"/>
      <c r="G2" s="310"/>
      <c r="H2" s="304"/>
      <c r="I2" s="52"/>
      <c r="J2" s="303"/>
      <c r="K2" s="310"/>
      <c r="L2" s="304"/>
    </row>
    <row r="3" spans="2:11" ht="12.75" customHeight="1">
      <c r="B3" s="41"/>
      <c r="C3" s="41"/>
      <c r="E3" s="42"/>
      <c r="F3" s="42"/>
      <c r="G3" s="42"/>
      <c r="H3" s="52"/>
      <c r="I3" s="52"/>
      <c r="J3" s="52"/>
      <c r="K3" s="24"/>
    </row>
    <row r="4" spans="1:14" ht="12.75" customHeight="1">
      <c r="A4" s="305" t="s">
        <v>80</v>
      </c>
      <c r="B4" s="306"/>
      <c r="C4" s="306"/>
      <c r="D4" s="306"/>
      <c r="E4" s="306"/>
      <c r="F4" s="306" t="s">
        <v>80</v>
      </c>
      <c r="G4" s="306"/>
      <c r="H4" s="306"/>
      <c r="I4" s="306"/>
      <c r="J4" s="307" t="s">
        <v>81</v>
      </c>
      <c r="K4" s="308"/>
      <c r="L4" s="308"/>
      <c r="M4" s="308"/>
      <c r="N4" s="24"/>
    </row>
    <row r="5" spans="1:13" ht="12.75" customHeight="1">
      <c r="A5" s="305"/>
      <c r="B5" s="306"/>
      <c r="C5" s="306"/>
      <c r="D5" s="306"/>
      <c r="E5" s="306"/>
      <c r="F5" s="306"/>
      <c r="G5" s="306"/>
      <c r="H5" s="306"/>
      <c r="I5" s="306"/>
      <c r="J5" s="307"/>
      <c r="K5" s="308"/>
      <c r="L5" s="308"/>
      <c r="M5" s="308"/>
    </row>
    <row r="6" spans="1:14" ht="18.75" customHeight="1">
      <c r="A6" s="305"/>
      <c r="B6" s="306"/>
      <c r="C6" s="306"/>
      <c r="D6" s="306"/>
      <c r="E6" s="306"/>
      <c r="F6" s="306"/>
      <c r="G6" s="306"/>
      <c r="H6" s="306"/>
      <c r="I6" s="306"/>
      <c r="J6" s="307"/>
      <c r="K6" s="308"/>
      <c r="L6" s="308"/>
      <c r="M6" s="308"/>
      <c r="N6" s="24"/>
    </row>
    <row r="7" spans="5:14" ht="13.5" thickBot="1">
      <c r="E7" s="53"/>
      <c r="G7" s="53"/>
      <c r="H7" s="53"/>
      <c r="I7" s="53"/>
      <c r="J7" s="53"/>
      <c r="N7" s="53"/>
    </row>
    <row r="8" spans="1:14" s="8" customFormat="1" ht="41.25" customHeight="1" thickBot="1">
      <c r="A8" s="76" t="s">
        <v>82</v>
      </c>
      <c r="B8" s="2" t="s">
        <v>1</v>
      </c>
      <c r="C8" s="2" t="s">
        <v>95</v>
      </c>
      <c r="D8" s="40" t="s">
        <v>83</v>
      </c>
      <c r="E8" s="2" t="s">
        <v>84</v>
      </c>
      <c r="F8" s="3" t="s">
        <v>70</v>
      </c>
      <c r="G8" s="4" t="s">
        <v>96</v>
      </c>
      <c r="H8" s="4" t="s">
        <v>83</v>
      </c>
      <c r="I8" s="4" t="s">
        <v>85</v>
      </c>
      <c r="J8" s="5" t="s">
        <v>2</v>
      </c>
      <c r="K8" s="6" t="s">
        <v>97</v>
      </c>
      <c r="L8" s="5" t="s">
        <v>86</v>
      </c>
      <c r="M8" s="5" t="s">
        <v>85</v>
      </c>
      <c r="N8" s="71" t="s">
        <v>31</v>
      </c>
    </row>
    <row r="9" spans="1:14" ht="25.5">
      <c r="A9" s="292" t="s">
        <v>87</v>
      </c>
      <c r="B9" s="192" t="s">
        <v>156</v>
      </c>
      <c r="C9" s="192" t="s">
        <v>157</v>
      </c>
      <c r="D9" s="121"/>
      <c r="E9" s="289"/>
      <c r="F9" s="199" t="s">
        <v>35</v>
      </c>
      <c r="G9" s="192" t="s">
        <v>125</v>
      </c>
      <c r="H9" s="126"/>
      <c r="I9" s="289"/>
      <c r="J9" s="155" t="s">
        <v>208</v>
      </c>
      <c r="K9" s="163" t="s">
        <v>163</v>
      </c>
      <c r="L9" s="126"/>
      <c r="M9" s="295"/>
      <c r="N9" s="298">
        <f>E9+I9+M9</f>
        <v>0</v>
      </c>
    </row>
    <row r="10" spans="1:14" ht="12.75">
      <c r="A10" s="293"/>
      <c r="B10" s="193" t="s">
        <v>32</v>
      </c>
      <c r="C10" s="193" t="s">
        <v>121</v>
      </c>
      <c r="D10" s="122"/>
      <c r="E10" s="290"/>
      <c r="F10" s="200" t="s">
        <v>171</v>
      </c>
      <c r="G10" s="193" t="s">
        <v>172</v>
      </c>
      <c r="H10" s="127"/>
      <c r="I10" s="290"/>
      <c r="J10" s="154" t="s">
        <v>66</v>
      </c>
      <c r="K10" s="164" t="s">
        <v>126</v>
      </c>
      <c r="L10" s="127"/>
      <c r="M10" s="296"/>
      <c r="N10" s="299"/>
    </row>
    <row r="11" spans="1:14" ht="15" customHeight="1">
      <c r="A11" s="293"/>
      <c r="B11" s="193" t="s">
        <v>158</v>
      </c>
      <c r="C11" s="193" t="s">
        <v>159</v>
      </c>
      <c r="D11" s="122"/>
      <c r="E11" s="290"/>
      <c r="F11" s="200" t="s">
        <v>173</v>
      </c>
      <c r="G11" s="193" t="s">
        <v>174</v>
      </c>
      <c r="H11" s="127"/>
      <c r="I11" s="290"/>
      <c r="J11" s="150" t="s">
        <v>209</v>
      </c>
      <c r="K11" s="154" t="s">
        <v>210</v>
      </c>
      <c r="L11" s="127"/>
      <c r="M11" s="296"/>
      <c r="N11" s="299"/>
    </row>
    <row r="12" spans="1:14" ht="15" customHeight="1" thickBot="1">
      <c r="A12" s="293"/>
      <c r="B12" s="193" t="s">
        <v>160</v>
      </c>
      <c r="C12" s="194" t="s">
        <v>161</v>
      </c>
      <c r="D12" s="122"/>
      <c r="E12" s="290"/>
      <c r="F12" s="193" t="s">
        <v>160</v>
      </c>
      <c r="G12" s="194" t="s">
        <v>161</v>
      </c>
      <c r="H12" s="127"/>
      <c r="I12" s="290"/>
      <c r="J12" s="154" t="s">
        <v>160</v>
      </c>
      <c r="K12" s="170" t="s">
        <v>161</v>
      </c>
      <c r="L12" s="127"/>
      <c r="M12" s="296"/>
      <c r="N12" s="299"/>
    </row>
    <row r="13" spans="1:14" ht="15" customHeight="1" thickBot="1">
      <c r="A13" s="293"/>
      <c r="B13" s="59"/>
      <c r="C13" s="150"/>
      <c r="D13" s="124"/>
      <c r="E13" s="290"/>
      <c r="F13" s="201" t="s">
        <v>175</v>
      </c>
      <c r="G13" s="202" t="s">
        <v>176</v>
      </c>
      <c r="H13" s="130"/>
      <c r="I13" s="290"/>
      <c r="J13" s="150"/>
      <c r="K13" s="165"/>
      <c r="L13" s="130"/>
      <c r="M13" s="296"/>
      <c r="N13" s="299"/>
    </row>
    <row r="14" spans="1:14" ht="13.5" thickBot="1">
      <c r="A14" s="294"/>
      <c r="B14" s="60"/>
      <c r="C14" s="156"/>
      <c r="D14" s="123"/>
      <c r="E14" s="291"/>
      <c r="F14" s="166"/>
      <c r="G14" s="156"/>
      <c r="H14" s="128"/>
      <c r="I14" s="291"/>
      <c r="J14" s="156"/>
      <c r="K14" s="166"/>
      <c r="L14" s="128"/>
      <c r="M14" s="297"/>
      <c r="N14" s="300"/>
    </row>
    <row r="15" spans="1:14" ht="23.25" customHeight="1">
      <c r="A15" s="293" t="s">
        <v>88</v>
      </c>
      <c r="B15" s="195" t="s">
        <v>162</v>
      </c>
      <c r="C15" s="195" t="s">
        <v>163</v>
      </c>
      <c r="D15" s="121"/>
      <c r="E15" s="289"/>
      <c r="F15" s="203" t="s">
        <v>177</v>
      </c>
      <c r="G15" s="195" t="s">
        <v>178</v>
      </c>
      <c r="H15" s="129"/>
      <c r="I15" s="289"/>
      <c r="J15" s="155" t="s">
        <v>127</v>
      </c>
      <c r="K15" s="163" t="s">
        <v>211</v>
      </c>
      <c r="L15" s="126"/>
      <c r="M15" s="295"/>
      <c r="N15" s="298">
        <f>E15+I15+M15</f>
        <v>0</v>
      </c>
    </row>
    <row r="16" spans="1:14" ht="26.25" customHeight="1">
      <c r="A16" s="293"/>
      <c r="B16" s="193" t="s">
        <v>32</v>
      </c>
      <c r="C16" s="193" t="s">
        <v>121</v>
      </c>
      <c r="D16" s="122"/>
      <c r="E16" s="290"/>
      <c r="F16" s="200" t="s">
        <v>179</v>
      </c>
      <c r="G16" s="202" t="s">
        <v>180</v>
      </c>
      <c r="H16" s="127"/>
      <c r="I16" s="290"/>
      <c r="J16" s="154" t="s">
        <v>66</v>
      </c>
      <c r="K16" s="164" t="s">
        <v>126</v>
      </c>
      <c r="L16" s="127"/>
      <c r="M16" s="296"/>
      <c r="N16" s="299"/>
    </row>
    <row r="17" spans="1:14" ht="15" customHeight="1">
      <c r="A17" s="293"/>
      <c r="B17" s="193" t="s">
        <v>158</v>
      </c>
      <c r="C17" s="193" t="s">
        <v>159</v>
      </c>
      <c r="D17" s="122"/>
      <c r="E17" s="290"/>
      <c r="F17" s="200" t="s">
        <v>181</v>
      </c>
      <c r="G17" s="193" t="s">
        <v>182</v>
      </c>
      <c r="H17" s="127"/>
      <c r="I17" s="290"/>
      <c r="J17" s="154" t="s">
        <v>209</v>
      </c>
      <c r="K17" s="164" t="s">
        <v>210</v>
      </c>
      <c r="L17" s="127"/>
      <c r="M17" s="296"/>
      <c r="N17" s="299"/>
    </row>
    <row r="18" spans="1:14" ht="15" customHeight="1" thickBot="1">
      <c r="A18" s="293"/>
      <c r="B18" s="193" t="s">
        <v>160</v>
      </c>
      <c r="C18" s="194" t="s">
        <v>161</v>
      </c>
      <c r="D18" s="122"/>
      <c r="E18" s="290"/>
      <c r="F18" s="193" t="s">
        <v>160</v>
      </c>
      <c r="G18" s="194" t="s">
        <v>161</v>
      </c>
      <c r="H18" s="127"/>
      <c r="I18" s="290"/>
      <c r="J18" s="154" t="s">
        <v>160</v>
      </c>
      <c r="K18" s="164" t="s">
        <v>161</v>
      </c>
      <c r="L18" s="127"/>
      <c r="M18" s="296"/>
      <c r="N18" s="299"/>
    </row>
    <row r="19" spans="1:14" ht="15" customHeight="1">
      <c r="A19" s="293"/>
      <c r="B19" s="59"/>
      <c r="C19" s="150"/>
      <c r="D19" s="124"/>
      <c r="E19" s="290"/>
      <c r="F19" s="165"/>
      <c r="G19" s="154"/>
      <c r="H19" s="130"/>
      <c r="I19" s="290"/>
      <c r="J19" s="150"/>
      <c r="K19" s="165"/>
      <c r="L19" s="130"/>
      <c r="M19" s="296"/>
      <c r="N19" s="299"/>
    </row>
    <row r="20" spans="1:14" ht="13.5" thickBot="1">
      <c r="A20" s="293"/>
      <c r="B20" s="59"/>
      <c r="C20" s="150"/>
      <c r="D20" s="124"/>
      <c r="E20" s="291"/>
      <c r="F20" s="164"/>
      <c r="G20" s="154"/>
      <c r="H20" s="130"/>
      <c r="I20" s="291"/>
      <c r="J20" s="150"/>
      <c r="K20" s="165"/>
      <c r="L20" s="130"/>
      <c r="M20" s="297"/>
      <c r="N20" s="300"/>
    </row>
    <row r="21" spans="1:14" ht="12.75" customHeight="1" thickBot="1">
      <c r="A21" s="292" t="s">
        <v>89</v>
      </c>
      <c r="B21" s="192" t="s">
        <v>164</v>
      </c>
      <c r="C21" s="192" t="s">
        <v>165</v>
      </c>
      <c r="D21" s="125"/>
      <c r="E21" s="289"/>
      <c r="F21" s="204" t="s">
        <v>183</v>
      </c>
      <c r="G21" s="205" t="s">
        <v>184</v>
      </c>
      <c r="H21" s="126"/>
      <c r="I21" s="289"/>
      <c r="J21" s="155" t="s">
        <v>212</v>
      </c>
      <c r="K21" s="163" t="s">
        <v>213</v>
      </c>
      <c r="L21" s="126"/>
      <c r="M21" s="295"/>
      <c r="N21" s="298">
        <f>E21+I21+M21</f>
        <v>0</v>
      </c>
    </row>
    <row r="22" spans="1:14" ht="12.75">
      <c r="A22" s="293"/>
      <c r="B22" s="193" t="s">
        <v>32</v>
      </c>
      <c r="C22" s="193" t="s">
        <v>121</v>
      </c>
      <c r="D22" s="122"/>
      <c r="E22" s="290"/>
      <c r="F22" s="206" t="s">
        <v>185</v>
      </c>
      <c r="G22" s="195" t="s">
        <v>186</v>
      </c>
      <c r="H22" s="127"/>
      <c r="I22" s="290"/>
      <c r="J22" s="154" t="s">
        <v>214</v>
      </c>
      <c r="K22" s="164" t="s">
        <v>215</v>
      </c>
      <c r="L22" s="127"/>
      <c r="M22" s="296"/>
      <c r="N22" s="299"/>
    </row>
    <row r="23" spans="1:14" ht="15" customHeight="1">
      <c r="A23" s="293"/>
      <c r="B23" s="193" t="s">
        <v>158</v>
      </c>
      <c r="C23" s="193" t="s">
        <v>159</v>
      </c>
      <c r="D23" s="122"/>
      <c r="E23" s="290"/>
      <c r="F23" s="206" t="s">
        <v>36</v>
      </c>
      <c r="G23" s="193" t="s">
        <v>187</v>
      </c>
      <c r="H23" s="127"/>
      <c r="I23" s="290"/>
      <c r="J23" s="154" t="s">
        <v>209</v>
      </c>
      <c r="K23" s="167" t="s">
        <v>210</v>
      </c>
      <c r="L23" s="127"/>
      <c r="M23" s="296"/>
      <c r="N23" s="299"/>
    </row>
    <row r="24" spans="1:14" ht="26.25" thickBot="1">
      <c r="A24" s="293"/>
      <c r="B24" s="193" t="s">
        <v>160</v>
      </c>
      <c r="C24" s="194" t="s">
        <v>161</v>
      </c>
      <c r="D24" s="122"/>
      <c r="E24" s="290"/>
      <c r="F24" s="206" t="s">
        <v>188</v>
      </c>
      <c r="G24" s="207" t="s">
        <v>189</v>
      </c>
      <c r="H24" s="127"/>
      <c r="I24" s="290"/>
      <c r="J24" s="154" t="s">
        <v>160</v>
      </c>
      <c r="K24" s="167" t="s">
        <v>161</v>
      </c>
      <c r="L24" s="127"/>
      <c r="M24" s="296"/>
      <c r="N24" s="299"/>
    </row>
    <row r="25" spans="1:14" ht="12.75">
      <c r="A25" s="293"/>
      <c r="B25" s="148"/>
      <c r="C25" s="162"/>
      <c r="D25" s="124"/>
      <c r="E25" s="290"/>
      <c r="F25" s="165"/>
      <c r="G25" s="154"/>
      <c r="H25" s="130"/>
      <c r="I25" s="290"/>
      <c r="J25" s="150"/>
      <c r="K25" s="171"/>
      <c r="L25" s="130"/>
      <c r="M25" s="296"/>
      <c r="N25" s="299"/>
    </row>
    <row r="26" spans="1:14" ht="13.5" thickBot="1">
      <c r="A26" s="294"/>
      <c r="B26" s="60"/>
      <c r="C26" s="156"/>
      <c r="D26" s="123"/>
      <c r="E26" s="291"/>
      <c r="F26" s="169"/>
      <c r="G26" s="156"/>
      <c r="H26" s="128"/>
      <c r="I26" s="291"/>
      <c r="J26" s="156"/>
      <c r="K26" s="169"/>
      <c r="L26" s="128"/>
      <c r="M26" s="297"/>
      <c r="N26" s="300"/>
    </row>
    <row r="27" spans="1:14" ht="12.75" customHeight="1">
      <c r="A27" s="293" t="s">
        <v>90</v>
      </c>
      <c r="B27" s="195" t="s">
        <v>162</v>
      </c>
      <c r="C27" s="195" t="s">
        <v>163</v>
      </c>
      <c r="D27" s="121"/>
      <c r="E27" s="289"/>
      <c r="F27" s="203" t="s">
        <v>190</v>
      </c>
      <c r="G27" s="195" t="s">
        <v>191</v>
      </c>
      <c r="H27" s="129"/>
      <c r="I27" s="289"/>
      <c r="J27" s="155" t="s">
        <v>208</v>
      </c>
      <c r="K27" s="168" t="s">
        <v>163</v>
      </c>
      <c r="L27" s="126"/>
      <c r="M27" s="295"/>
      <c r="N27" s="298">
        <f>E27+I27+M27</f>
        <v>0</v>
      </c>
    </row>
    <row r="28" spans="1:14" ht="12.75">
      <c r="A28" s="293"/>
      <c r="B28" s="193" t="s">
        <v>166</v>
      </c>
      <c r="C28" s="193" t="s">
        <v>167</v>
      </c>
      <c r="D28" s="122"/>
      <c r="E28" s="290"/>
      <c r="F28" s="200" t="s">
        <v>192</v>
      </c>
      <c r="G28" s="193" t="s">
        <v>193</v>
      </c>
      <c r="H28" s="127"/>
      <c r="I28" s="290"/>
      <c r="J28" s="154" t="s">
        <v>66</v>
      </c>
      <c r="K28" s="164" t="s">
        <v>126</v>
      </c>
      <c r="L28" s="127"/>
      <c r="M28" s="296"/>
      <c r="N28" s="299"/>
    </row>
    <row r="29" spans="1:14" ht="25.5">
      <c r="A29" s="293"/>
      <c r="B29" s="193" t="s">
        <v>168</v>
      </c>
      <c r="C29" s="193" t="s">
        <v>169</v>
      </c>
      <c r="D29" s="122"/>
      <c r="E29" s="290"/>
      <c r="F29" s="200" t="s">
        <v>173</v>
      </c>
      <c r="G29" s="193" t="s">
        <v>194</v>
      </c>
      <c r="H29" s="127"/>
      <c r="I29" s="290"/>
      <c r="J29" s="154" t="s">
        <v>209</v>
      </c>
      <c r="K29" s="164" t="s">
        <v>210</v>
      </c>
      <c r="L29" s="127"/>
      <c r="M29" s="296"/>
      <c r="N29" s="299"/>
    </row>
    <row r="30" spans="1:14" ht="15" customHeight="1" thickBot="1">
      <c r="A30" s="293"/>
      <c r="B30" s="193" t="s">
        <v>160</v>
      </c>
      <c r="C30" s="194" t="s">
        <v>161</v>
      </c>
      <c r="D30" s="122"/>
      <c r="E30" s="290"/>
      <c r="F30" s="193" t="s">
        <v>160</v>
      </c>
      <c r="G30" s="194" t="s">
        <v>161</v>
      </c>
      <c r="H30" s="127"/>
      <c r="I30" s="290"/>
      <c r="J30" s="154" t="s">
        <v>160</v>
      </c>
      <c r="K30" s="165" t="s">
        <v>161</v>
      </c>
      <c r="L30" s="127"/>
      <c r="M30" s="296"/>
      <c r="N30" s="299"/>
    </row>
    <row r="31" spans="1:14" ht="15" customHeight="1" thickBot="1">
      <c r="A31" s="293"/>
      <c r="B31" s="59"/>
      <c r="C31" s="150"/>
      <c r="D31" s="124"/>
      <c r="E31" s="290"/>
      <c r="F31" s="201" t="s">
        <v>175</v>
      </c>
      <c r="G31" s="202" t="s">
        <v>176</v>
      </c>
      <c r="H31" s="130"/>
      <c r="I31" s="290"/>
      <c r="J31" s="152"/>
      <c r="K31" s="154"/>
      <c r="L31" s="130"/>
      <c r="M31" s="296"/>
      <c r="N31" s="299"/>
    </row>
    <row r="32" spans="1:14" ht="13.5" thickBot="1">
      <c r="A32" s="293"/>
      <c r="B32" s="59"/>
      <c r="C32" s="150"/>
      <c r="D32" s="124"/>
      <c r="E32" s="291"/>
      <c r="F32" s="171"/>
      <c r="G32" s="156"/>
      <c r="H32" s="130"/>
      <c r="I32" s="291"/>
      <c r="J32" s="150"/>
      <c r="K32" s="165"/>
      <c r="L32" s="130"/>
      <c r="M32" s="297"/>
      <c r="N32" s="300"/>
    </row>
    <row r="33" spans="1:14" ht="39" customHeight="1">
      <c r="A33" s="292" t="s">
        <v>91</v>
      </c>
      <c r="B33" s="192" t="s">
        <v>170</v>
      </c>
      <c r="C33" s="192" t="s">
        <v>123</v>
      </c>
      <c r="D33" s="125"/>
      <c r="E33" s="289"/>
      <c r="F33" s="204" t="s">
        <v>195</v>
      </c>
      <c r="G33" s="193" t="s">
        <v>196</v>
      </c>
      <c r="H33" s="126"/>
      <c r="I33" s="289"/>
      <c r="J33" s="155" t="s">
        <v>127</v>
      </c>
      <c r="K33" s="163" t="s">
        <v>211</v>
      </c>
      <c r="L33" s="126"/>
      <c r="M33" s="295"/>
      <c r="N33" s="298">
        <f>E33+I33+M33</f>
        <v>0</v>
      </c>
    </row>
    <row r="34" spans="1:14" ht="26.25" customHeight="1">
      <c r="A34" s="293"/>
      <c r="B34" s="193" t="s">
        <v>32</v>
      </c>
      <c r="C34" s="193" t="s">
        <v>121</v>
      </c>
      <c r="D34" s="122"/>
      <c r="E34" s="290"/>
      <c r="F34" s="206" t="s">
        <v>197</v>
      </c>
      <c r="G34" s="193" t="s">
        <v>198</v>
      </c>
      <c r="H34" s="127"/>
      <c r="I34" s="290"/>
      <c r="J34" s="154" t="s">
        <v>66</v>
      </c>
      <c r="K34" s="164" t="s">
        <v>126</v>
      </c>
      <c r="L34" s="127"/>
      <c r="M34" s="296"/>
      <c r="N34" s="299"/>
    </row>
    <row r="35" spans="1:14" ht="15" customHeight="1">
      <c r="A35" s="293"/>
      <c r="B35" s="193" t="s">
        <v>158</v>
      </c>
      <c r="C35" s="193" t="s">
        <v>159</v>
      </c>
      <c r="D35" s="122"/>
      <c r="E35" s="290"/>
      <c r="F35" s="206" t="s">
        <v>199</v>
      </c>
      <c r="G35" s="193" t="s">
        <v>200</v>
      </c>
      <c r="H35" s="127"/>
      <c r="I35" s="290"/>
      <c r="J35" s="154" t="s">
        <v>209</v>
      </c>
      <c r="K35" s="164" t="s">
        <v>210</v>
      </c>
      <c r="L35" s="127"/>
      <c r="M35" s="296"/>
      <c r="N35" s="299"/>
    </row>
    <row r="36" spans="1:14" ht="15" customHeight="1" thickBot="1">
      <c r="A36" s="293"/>
      <c r="B36" s="193" t="s">
        <v>160</v>
      </c>
      <c r="C36" s="194" t="s">
        <v>161</v>
      </c>
      <c r="D36" s="122"/>
      <c r="E36" s="290"/>
      <c r="F36" s="208" t="s">
        <v>201</v>
      </c>
      <c r="G36" s="209" t="s">
        <v>187</v>
      </c>
      <c r="H36" s="127"/>
      <c r="I36" s="290"/>
      <c r="J36" s="154" t="s">
        <v>216</v>
      </c>
      <c r="K36" s="170" t="s">
        <v>217</v>
      </c>
      <c r="L36" s="127"/>
      <c r="M36" s="296"/>
      <c r="N36" s="299"/>
    </row>
    <row r="37" spans="1:14" ht="15" customHeight="1">
      <c r="A37" s="293"/>
      <c r="B37" s="59"/>
      <c r="C37" s="150"/>
      <c r="D37" s="124"/>
      <c r="E37" s="290"/>
      <c r="F37" s="150"/>
      <c r="G37" s="158"/>
      <c r="H37" s="130"/>
      <c r="I37" s="290"/>
      <c r="J37" s="150"/>
      <c r="K37" s="165"/>
      <c r="L37" s="130"/>
      <c r="M37" s="296"/>
      <c r="N37" s="299"/>
    </row>
    <row r="38" spans="1:14" ht="15" customHeight="1" thickBot="1">
      <c r="A38" s="294"/>
      <c r="B38" s="60"/>
      <c r="C38" s="156"/>
      <c r="D38" s="123"/>
      <c r="E38" s="291"/>
      <c r="F38" s="156"/>
      <c r="G38" s="178"/>
      <c r="H38" s="128"/>
      <c r="I38" s="291"/>
      <c r="J38" s="156"/>
      <c r="K38" s="166"/>
      <c r="L38" s="128"/>
      <c r="M38" s="297"/>
      <c r="N38" s="300"/>
    </row>
    <row r="39" spans="1:14" ht="15" customHeight="1">
      <c r="A39" s="293" t="s">
        <v>92</v>
      </c>
      <c r="B39" s="192" t="s">
        <v>34</v>
      </c>
      <c r="C39" s="192" t="s">
        <v>124</v>
      </c>
      <c r="D39" s="121"/>
      <c r="E39" s="289"/>
      <c r="F39" s="203" t="s">
        <v>38</v>
      </c>
      <c r="G39" s="195" t="s">
        <v>125</v>
      </c>
      <c r="H39" s="129"/>
      <c r="I39" s="289"/>
      <c r="J39" s="155" t="s">
        <v>39</v>
      </c>
      <c r="K39" s="168" t="s">
        <v>218</v>
      </c>
      <c r="L39" s="129"/>
      <c r="M39" s="295"/>
      <c r="N39" s="298">
        <f>E39+I39+M39</f>
        <v>0</v>
      </c>
    </row>
    <row r="40" spans="1:14" ht="12.75">
      <c r="A40" s="293"/>
      <c r="B40" s="193" t="s">
        <v>32</v>
      </c>
      <c r="C40" s="193" t="s">
        <v>121</v>
      </c>
      <c r="D40" s="122"/>
      <c r="E40" s="290"/>
      <c r="F40" s="200" t="s">
        <v>202</v>
      </c>
      <c r="G40" s="193" t="s">
        <v>193</v>
      </c>
      <c r="H40" s="127"/>
      <c r="I40" s="290"/>
      <c r="J40" s="154" t="s">
        <v>66</v>
      </c>
      <c r="K40" s="164" t="s">
        <v>126</v>
      </c>
      <c r="L40" s="127"/>
      <c r="M40" s="296"/>
      <c r="N40" s="299"/>
    </row>
    <row r="41" spans="1:14" ht="15" customHeight="1">
      <c r="A41" s="293"/>
      <c r="B41" s="193" t="s">
        <v>158</v>
      </c>
      <c r="C41" s="193" t="s">
        <v>159</v>
      </c>
      <c r="D41" s="122"/>
      <c r="E41" s="290"/>
      <c r="F41" s="200" t="s">
        <v>203</v>
      </c>
      <c r="G41" s="193" t="s">
        <v>174</v>
      </c>
      <c r="H41" s="127"/>
      <c r="I41" s="290"/>
      <c r="J41" s="154" t="s">
        <v>209</v>
      </c>
      <c r="K41" s="164" t="s">
        <v>210</v>
      </c>
      <c r="L41" s="127"/>
      <c r="M41" s="296"/>
      <c r="N41" s="299"/>
    </row>
    <row r="42" spans="1:14" ht="15" customHeight="1" thickBot="1">
      <c r="A42" s="293"/>
      <c r="B42" s="193" t="s">
        <v>160</v>
      </c>
      <c r="C42" s="196" t="s">
        <v>161</v>
      </c>
      <c r="D42" s="122"/>
      <c r="E42" s="290"/>
      <c r="F42" s="193" t="s">
        <v>160</v>
      </c>
      <c r="G42" s="194" t="s">
        <v>161</v>
      </c>
      <c r="H42" s="127"/>
      <c r="I42" s="290"/>
      <c r="J42" s="154" t="s">
        <v>160</v>
      </c>
      <c r="K42" s="164" t="s">
        <v>161</v>
      </c>
      <c r="L42" s="127"/>
      <c r="M42" s="296"/>
      <c r="N42" s="299"/>
    </row>
    <row r="43" spans="1:14" ht="15" customHeight="1" thickBot="1">
      <c r="A43" s="293"/>
      <c r="B43" s="59"/>
      <c r="C43" s="150"/>
      <c r="D43" s="124"/>
      <c r="E43" s="290"/>
      <c r="F43" s="201" t="s">
        <v>175</v>
      </c>
      <c r="G43" s="202" t="s">
        <v>176</v>
      </c>
      <c r="H43" s="130"/>
      <c r="I43" s="290"/>
      <c r="J43" s="150"/>
      <c r="K43" s="165"/>
      <c r="L43" s="130"/>
      <c r="M43" s="296"/>
      <c r="N43" s="299"/>
    </row>
    <row r="44" spans="1:14" ht="13.5" thickBot="1">
      <c r="A44" s="293"/>
      <c r="B44" s="59"/>
      <c r="C44" s="150"/>
      <c r="D44" s="124"/>
      <c r="E44" s="291"/>
      <c r="F44" s="169"/>
      <c r="G44" s="156"/>
      <c r="H44" s="130"/>
      <c r="I44" s="291"/>
      <c r="J44" s="150"/>
      <c r="K44" s="165"/>
      <c r="L44" s="130"/>
      <c r="M44" s="297"/>
      <c r="N44" s="300"/>
    </row>
    <row r="45" spans="1:14" ht="25.5">
      <c r="A45" s="292" t="s">
        <v>93</v>
      </c>
      <c r="B45" s="197" t="s">
        <v>162</v>
      </c>
      <c r="C45" s="198" t="s">
        <v>163</v>
      </c>
      <c r="D45" s="125"/>
      <c r="E45" s="289"/>
      <c r="F45" s="204" t="s">
        <v>204</v>
      </c>
      <c r="G45" s="192" t="s">
        <v>205</v>
      </c>
      <c r="H45" s="126"/>
      <c r="I45" s="289"/>
      <c r="J45" s="155" t="s">
        <v>10</v>
      </c>
      <c r="K45" s="163" t="s">
        <v>219</v>
      </c>
      <c r="L45" s="126"/>
      <c r="M45" s="295"/>
      <c r="N45" s="298">
        <f>E45+I45+M45</f>
        <v>0</v>
      </c>
    </row>
    <row r="46" spans="1:14" ht="12.75">
      <c r="A46" s="293"/>
      <c r="B46" s="193" t="s">
        <v>32</v>
      </c>
      <c r="C46" s="193" t="s">
        <v>121</v>
      </c>
      <c r="D46" s="122"/>
      <c r="E46" s="290"/>
      <c r="F46" s="208" t="s">
        <v>206</v>
      </c>
      <c r="G46" s="209" t="s">
        <v>207</v>
      </c>
      <c r="H46" s="127"/>
      <c r="I46" s="290"/>
      <c r="J46" s="154" t="s">
        <v>66</v>
      </c>
      <c r="K46" s="164" t="s">
        <v>126</v>
      </c>
      <c r="L46" s="127"/>
      <c r="M46" s="296"/>
      <c r="N46" s="299"/>
    </row>
    <row r="47" spans="1:14" ht="15" customHeight="1">
      <c r="A47" s="293"/>
      <c r="B47" s="193" t="s">
        <v>158</v>
      </c>
      <c r="C47" s="193" t="s">
        <v>159</v>
      </c>
      <c r="D47" s="122"/>
      <c r="E47" s="290"/>
      <c r="F47" s="200" t="s">
        <v>181</v>
      </c>
      <c r="G47" s="193" t="s">
        <v>182</v>
      </c>
      <c r="H47" s="127"/>
      <c r="I47" s="290"/>
      <c r="J47" s="154" t="s">
        <v>127</v>
      </c>
      <c r="K47" s="170" t="s">
        <v>211</v>
      </c>
      <c r="L47" s="127"/>
      <c r="M47" s="296"/>
      <c r="N47" s="299"/>
    </row>
    <row r="48" spans="1:14" ht="15" customHeight="1" thickBot="1">
      <c r="A48" s="293"/>
      <c r="B48" s="193" t="s">
        <v>160</v>
      </c>
      <c r="C48" s="194" t="s">
        <v>161</v>
      </c>
      <c r="D48" s="122"/>
      <c r="E48" s="290"/>
      <c r="F48" s="193" t="s">
        <v>160</v>
      </c>
      <c r="G48" s="194" t="s">
        <v>161</v>
      </c>
      <c r="H48" s="127"/>
      <c r="I48" s="290"/>
      <c r="J48" s="154" t="s">
        <v>160</v>
      </c>
      <c r="K48" s="164" t="s">
        <v>161</v>
      </c>
      <c r="L48" s="127"/>
      <c r="M48" s="296"/>
      <c r="N48" s="299"/>
    </row>
    <row r="49" spans="1:14" ht="15" customHeight="1" thickBot="1">
      <c r="A49" s="293"/>
      <c r="B49" s="38"/>
      <c r="C49" s="154"/>
      <c r="D49" s="122"/>
      <c r="E49" s="290"/>
      <c r="F49" s="201" t="s">
        <v>175</v>
      </c>
      <c r="G49" s="202" t="s">
        <v>176</v>
      </c>
      <c r="H49" s="127"/>
      <c r="I49" s="290"/>
      <c r="J49" s="154"/>
      <c r="K49" s="164"/>
      <c r="L49" s="127"/>
      <c r="M49" s="296"/>
      <c r="N49" s="299"/>
    </row>
    <row r="50" spans="1:14" ht="13.5" thickBot="1">
      <c r="A50" s="294"/>
      <c r="B50" s="18"/>
      <c r="C50" s="156"/>
      <c r="D50" s="123"/>
      <c r="E50" s="291"/>
      <c r="F50" s="156"/>
      <c r="G50" s="156"/>
      <c r="H50" s="128"/>
      <c r="I50" s="291"/>
      <c r="J50" s="156"/>
      <c r="K50" s="166"/>
      <c r="L50" s="128"/>
      <c r="M50" s="297"/>
      <c r="N50" s="300"/>
    </row>
    <row r="51" spans="1:14" ht="15" customHeight="1" thickBot="1">
      <c r="A51" s="20"/>
      <c r="B51" s="36" t="s">
        <v>17</v>
      </c>
      <c r="C51" s="183"/>
      <c r="D51" s="183"/>
      <c r="E51" s="191">
        <f>SUM(E9:E49)</f>
        <v>0</v>
      </c>
      <c r="F51" s="184"/>
      <c r="G51" s="184"/>
      <c r="H51" s="185"/>
      <c r="I51" s="191">
        <f>SUM(I9:I49)</f>
        <v>0</v>
      </c>
      <c r="J51" s="186"/>
      <c r="K51" s="186"/>
      <c r="L51" s="187"/>
      <c r="M51" s="172">
        <f>SUM(M9:M49)</f>
        <v>0</v>
      </c>
      <c r="N51" s="188">
        <f>SUM(N9:N50)</f>
        <v>0</v>
      </c>
    </row>
    <row r="52" ht="12.75" customHeight="1"/>
    <row r="53" ht="12.75" customHeight="1"/>
    <row r="54" ht="43.5" customHeight="1"/>
    <row r="55" spans="2:12" ht="12.75" hidden="1">
      <c r="B55" s="31" t="s">
        <v>15</v>
      </c>
      <c r="C55" s="31"/>
      <c r="D55" s="32">
        <v>7</v>
      </c>
      <c r="F55" s="31" t="s">
        <v>15</v>
      </c>
      <c r="G55" s="31"/>
      <c r="H55" s="32">
        <v>7</v>
      </c>
      <c r="J55" s="31" t="s">
        <v>15</v>
      </c>
      <c r="K55" s="31"/>
      <c r="L55" s="32">
        <v>7</v>
      </c>
    </row>
    <row r="56" spans="2:12" ht="12.75" hidden="1">
      <c r="B56" s="31" t="s">
        <v>16</v>
      </c>
      <c r="C56" s="31"/>
      <c r="D56" s="32">
        <f>SUM(E51/D55)</f>
        <v>0</v>
      </c>
      <c r="F56" s="31" t="s">
        <v>16</v>
      </c>
      <c r="G56" s="31"/>
      <c r="H56" s="32">
        <f>SUM(I51/H55)</f>
        <v>0</v>
      </c>
      <c r="J56" s="31" t="s">
        <v>16</v>
      </c>
      <c r="K56" s="31"/>
      <c r="L56" s="32">
        <f>SUM(M51/L55)</f>
        <v>0</v>
      </c>
    </row>
    <row r="57" ht="12.75" hidden="1"/>
  </sheetData>
  <sheetProtection/>
  <mergeCells count="41">
    <mergeCell ref="N45:N50"/>
    <mergeCell ref="A4:E6"/>
    <mergeCell ref="F4:I6"/>
    <mergeCell ref="J4:M6"/>
    <mergeCell ref="F1:H2"/>
    <mergeCell ref="J1:L2"/>
    <mergeCell ref="M45:M50"/>
    <mergeCell ref="I9:I14"/>
    <mergeCell ref="I39:I44"/>
    <mergeCell ref="N9:N14"/>
    <mergeCell ref="N15:N20"/>
    <mergeCell ref="N21:N26"/>
    <mergeCell ref="N27:N32"/>
    <mergeCell ref="N33:N38"/>
    <mergeCell ref="N39:N44"/>
    <mergeCell ref="B1:C2"/>
    <mergeCell ref="M9:M14"/>
    <mergeCell ref="M15:M20"/>
    <mergeCell ref="M21:M26"/>
    <mergeCell ref="M27:M32"/>
    <mergeCell ref="A45:A50"/>
    <mergeCell ref="A33:A38"/>
    <mergeCell ref="A39:A44"/>
    <mergeCell ref="A21:A26"/>
    <mergeCell ref="E45:E50"/>
    <mergeCell ref="I45:I50"/>
    <mergeCell ref="E39:E44"/>
    <mergeCell ref="I27:I32"/>
    <mergeCell ref="M33:M38"/>
    <mergeCell ref="I33:I38"/>
    <mergeCell ref="A27:A32"/>
    <mergeCell ref="E27:E32"/>
    <mergeCell ref="E33:E38"/>
    <mergeCell ref="M39:M44"/>
    <mergeCell ref="I15:I20"/>
    <mergeCell ref="I21:I26"/>
    <mergeCell ref="A9:A14"/>
    <mergeCell ref="E9:E14"/>
    <mergeCell ref="E15:E20"/>
    <mergeCell ref="E21:E26"/>
    <mergeCell ref="A15:A20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11.8515625" style="1" customWidth="1"/>
    <col min="2" max="2" width="24.57421875" style="1" customWidth="1"/>
    <col min="3" max="3" width="22.57421875" style="1" customWidth="1"/>
    <col min="4" max="4" width="8.421875" style="12" customWidth="1"/>
    <col min="5" max="5" width="8.8515625" style="1" customWidth="1"/>
    <col min="6" max="7" width="24.421875" style="1" customWidth="1"/>
    <col min="8" max="9" width="7.00390625" style="1" customWidth="1"/>
    <col min="10" max="11" width="27.421875" style="1" customWidth="1"/>
    <col min="12" max="12" width="8.140625" style="12" customWidth="1"/>
    <col min="13" max="14" width="7.8515625" style="1" customWidth="1"/>
    <col min="15" max="16384" width="9.140625" style="1" customWidth="1"/>
  </cols>
  <sheetData>
    <row r="1" spans="1:12" ht="14.25" customHeight="1">
      <c r="A1" s="311" t="s">
        <v>98</v>
      </c>
      <c r="B1" s="311"/>
      <c r="C1" s="312"/>
      <c r="F1" s="311" t="s">
        <v>98</v>
      </c>
      <c r="G1" s="311"/>
      <c r="H1" s="312"/>
      <c r="I1" s="42"/>
      <c r="J1" s="311" t="s">
        <v>98</v>
      </c>
      <c r="K1" s="311"/>
      <c r="L1" s="312"/>
    </row>
    <row r="2" spans="1:12" ht="12.75" customHeight="1">
      <c r="A2" s="311"/>
      <c r="B2" s="311"/>
      <c r="C2" s="312"/>
      <c r="F2" s="311"/>
      <c r="G2" s="311"/>
      <c r="H2" s="312"/>
      <c r="I2" s="42"/>
      <c r="J2" s="311"/>
      <c r="K2" s="311"/>
      <c r="L2" s="312"/>
    </row>
    <row r="3" spans="2:12" ht="12.75" customHeight="1">
      <c r="B3" s="41"/>
      <c r="C3" s="41"/>
      <c r="D3" s="58"/>
      <c r="G3" s="41"/>
      <c r="H3" s="41"/>
      <c r="I3" s="42"/>
      <c r="K3" s="41"/>
      <c r="L3" s="41"/>
    </row>
    <row r="4" spans="1:14" ht="12.75" customHeight="1">
      <c r="A4" s="315" t="s">
        <v>80</v>
      </c>
      <c r="B4" s="316"/>
      <c r="C4" s="316"/>
      <c r="D4" s="316"/>
      <c r="E4" s="317"/>
      <c r="F4" s="315" t="s">
        <v>80</v>
      </c>
      <c r="G4" s="316"/>
      <c r="H4" s="316"/>
      <c r="I4" s="317"/>
      <c r="J4" s="324" t="s">
        <v>80</v>
      </c>
      <c r="K4" s="325"/>
      <c r="L4" s="325"/>
      <c r="M4" s="326"/>
      <c r="N4" s="24"/>
    </row>
    <row r="5" spans="1:13" ht="12.75">
      <c r="A5" s="318"/>
      <c r="B5" s="319"/>
      <c r="C5" s="319"/>
      <c r="D5" s="319"/>
      <c r="E5" s="320"/>
      <c r="F5" s="318"/>
      <c r="G5" s="319"/>
      <c r="H5" s="319"/>
      <c r="I5" s="320"/>
      <c r="J5" s="327"/>
      <c r="K5" s="328"/>
      <c r="L5" s="328"/>
      <c r="M5" s="329"/>
    </row>
    <row r="6" spans="1:14" ht="12.75">
      <c r="A6" s="321"/>
      <c r="B6" s="322"/>
      <c r="C6" s="322"/>
      <c r="D6" s="322"/>
      <c r="E6" s="323"/>
      <c r="F6" s="321"/>
      <c r="G6" s="322"/>
      <c r="H6" s="322"/>
      <c r="I6" s="323"/>
      <c r="J6" s="330"/>
      <c r="K6" s="331"/>
      <c r="L6" s="331"/>
      <c r="M6" s="332"/>
      <c r="N6" s="24"/>
    </row>
    <row r="7" spans="6:14" ht="13.5" thickBot="1">
      <c r="F7" s="45"/>
      <c r="G7" s="45"/>
      <c r="H7" s="43"/>
      <c r="I7" s="43"/>
      <c r="M7" s="53"/>
      <c r="N7" s="53"/>
    </row>
    <row r="8" spans="1:14" s="8" customFormat="1" ht="41.25" customHeight="1" thickBot="1">
      <c r="A8" s="35" t="s">
        <v>82</v>
      </c>
      <c r="B8" s="113" t="s">
        <v>1</v>
      </c>
      <c r="C8" s="113" t="s">
        <v>95</v>
      </c>
      <c r="D8" s="40" t="s">
        <v>83</v>
      </c>
      <c r="E8" s="113" t="s">
        <v>84</v>
      </c>
      <c r="F8" s="114" t="s">
        <v>70</v>
      </c>
      <c r="G8" s="115" t="s">
        <v>96</v>
      </c>
      <c r="H8" s="115" t="s">
        <v>83</v>
      </c>
      <c r="I8" s="115" t="s">
        <v>85</v>
      </c>
      <c r="J8" s="10" t="s">
        <v>2</v>
      </c>
      <c r="K8" s="11" t="s">
        <v>97</v>
      </c>
      <c r="L8" s="10" t="s">
        <v>86</v>
      </c>
      <c r="M8" s="10" t="s">
        <v>85</v>
      </c>
      <c r="N8" s="116" t="s">
        <v>31</v>
      </c>
    </row>
    <row r="9" spans="1:14" ht="27" customHeight="1">
      <c r="A9" s="299" t="s">
        <v>100</v>
      </c>
      <c r="B9" s="61" t="s">
        <v>13</v>
      </c>
      <c r="C9" s="152" t="s">
        <v>99</v>
      </c>
      <c r="D9" s="121"/>
      <c r="E9" s="296"/>
      <c r="F9" s="69" t="s">
        <v>239</v>
      </c>
      <c r="G9" s="157" t="s">
        <v>240</v>
      </c>
      <c r="H9" s="131"/>
      <c r="I9" s="313"/>
      <c r="J9" s="152" t="s">
        <v>255</v>
      </c>
      <c r="K9" s="155" t="s">
        <v>256</v>
      </c>
      <c r="L9" s="121"/>
      <c r="M9" s="296"/>
      <c r="N9" s="299">
        <f>E9+I9+M9</f>
        <v>0</v>
      </c>
    </row>
    <row r="10" spans="1:14" s="70" customFormat="1" ht="25.5">
      <c r="A10" s="299"/>
      <c r="B10" s="63" t="s">
        <v>66</v>
      </c>
      <c r="C10" s="153" t="s">
        <v>126</v>
      </c>
      <c r="D10" s="122"/>
      <c r="E10" s="296"/>
      <c r="F10" s="63" t="s">
        <v>241</v>
      </c>
      <c r="G10" s="154" t="s">
        <v>242</v>
      </c>
      <c r="H10" s="132"/>
      <c r="I10" s="313"/>
      <c r="J10" s="38" t="s">
        <v>68</v>
      </c>
      <c r="K10" s="15" t="s">
        <v>126</v>
      </c>
      <c r="L10" s="122"/>
      <c r="M10" s="296"/>
      <c r="N10" s="299"/>
    </row>
    <row r="11" spans="1:14" ht="15" customHeight="1">
      <c r="A11" s="299"/>
      <c r="B11" s="38" t="s">
        <v>220</v>
      </c>
      <c r="C11" s="154" t="s">
        <v>159</v>
      </c>
      <c r="D11" s="122"/>
      <c r="E11" s="296"/>
      <c r="F11" s="63" t="s">
        <v>44</v>
      </c>
      <c r="G11" s="154" t="s">
        <v>130</v>
      </c>
      <c r="H11" s="127"/>
      <c r="I11" s="313"/>
      <c r="J11" s="38" t="s">
        <v>160</v>
      </c>
      <c r="K11" s="15" t="s">
        <v>161</v>
      </c>
      <c r="L11" s="122"/>
      <c r="M11" s="296"/>
      <c r="N11" s="299"/>
    </row>
    <row r="12" spans="1:14" s="70" customFormat="1" ht="15" customHeight="1">
      <c r="A12" s="299"/>
      <c r="B12" s="38" t="s">
        <v>209</v>
      </c>
      <c r="C12" s="154" t="s">
        <v>210</v>
      </c>
      <c r="D12" s="122"/>
      <c r="E12" s="296"/>
      <c r="F12" s="63" t="s">
        <v>160</v>
      </c>
      <c r="G12" s="154" t="s">
        <v>161</v>
      </c>
      <c r="H12" s="127"/>
      <c r="I12" s="313"/>
      <c r="J12" s="38"/>
      <c r="K12" s="38"/>
      <c r="L12" s="122"/>
      <c r="M12" s="296"/>
      <c r="N12" s="299"/>
    </row>
    <row r="13" spans="1:14" s="70" customFormat="1" ht="15" customHeight="1" thickBot="1">
      <c r="A13" s="299"/>
      <c r="B13" s="38" t="s">
        <v>160</v>
      </c>
      <c r="C13" s="154" t="s">
        <v>161</v>
      </c>
      <c r="D13" s="122"/>
      <c r="E13" s="297"/>
      <c r="F13" s="66"/>
      <c r="G13" s="150"/>
      <c r="H13" s="128"/>
      <c r="I13" s="314"/>
      <c r="J13" s="59"/>
      <c r="K13" s="59"/>
      <c r="L13" s="124"/>
      <c r="M13" s="297"/>
      <c r="N13" s="300"/>
    </row>
    <row r="14" spans="1:14" ht="15" customHeight="1">
      <c r="A14" s="298" t="s">
        <v>101</v>
      </c>
      <c r="B14" s="204" t="s">
        <v>221</v>
      </c>
      <c r="C14" s="192" t="s">
        <v>222</v>
      </c>
      <c r="D14" s="125"/>
      <c r="E14" s="296"/>
      <c r="F14" s="65" t="s">
        <v>243</v>
      </c>
      <c r="G14" s="179" t="s">
        <v>244</v>
      </c>
      <c r="H14" s="126"/>
      <c r="I14" s="295"/>
      <c r="J14" s="62" t="s">
        <v>257</v>
      </c>
      <c r="K14" s="17" t="s">
        <v>136</v>
      </c>
      <c r="L14" s="125"/>
      <c r="M14" s="295"/>
      <c r="N14" s="298">
        <f>E14+I14+M14</f>
        <v>0</v>
      </c>
    </row>
    <row r="15" spans="1:14" s="70" customFormat="1" ht="15" customHeight="1">
      <c r="A15" s="299"/>
      <c r="B15" s="200" t="s">
        <v>66</v>
      </c>
      <c r="C15" s="193" t="s">
        <v>126</v>
      </c>
      <c r="D15" s="122"/>
      <c r="E15" s="296"/>
      <c r="F15" s="63" t="s">
        <v>66</v>
      </c>
      <c r="G15" s="153" t="s">
        <v>126</v>
      </c>
      <c r="H15" s="127"/>
      <c r="I15" s="296"/>
      <c r="J15" s="38" t="s">
        <v>258</v>
      </c>
      <c r="K15" s="15" t="s">
        <v>137</v>
      </c>
      <c r="L15" s="122"/>
      <c r="M15" s="296"/>
      <c r="N15" s="299"/>
    </row>
    <row r="16" spans="1:14" ht="12.75">
      <c r="A16" s="299"/>
      <c r="B16" s="206" t="s">
        <v>223</v>
      </c>
      <c r="C16" s="193" t="s">
        <v>159</v>
      </c>
      <c r="D16" s="122"/>
      <c r="E16" s="296"/>
      <c r="F16" s="63" t="s">
        <v>45</v>
      </c>
      <c r="G16" s="154" t="s">
        <v>131</v>
      </c>
      <c r="H16" s="127"/>
      <c r="I16" s="296"/>
      <c r="J16" s="38" t="s">
        <v>259</v>
      </c>
      <c r="K16" s="15" t="s">
        <v>230</v>
      </c>
      <c r="L16" s="122"/>
      <c r="M16" s="296"/>
      <c r="N16" s="299"/>
    </row>
    <row r="17" spans="1:14" ht="12.75">
      <c r="A17" s="299"/>
      <c r="B17" s="193" t="s">
        <v>209</v>
      </c>
      <c r="C17" s="193" t="s">
        <v>210</v>
      </c>
      <c r="D17" s="122"/>
      <c r="E17" s="296"/>
      <c r="F17" s="63" t="s">
        <v>160</v>
      </c>
      <c r="G17" s="154" t="s">
        <v>161</v>
      </c>
      <c r="H17" s="127"/>
      <c r="I17" s="296"/>
      <c r="J17" s="38" t="s">
        <v>160</v>
      </c>
      <c r="K17" s="38" t="s">
        <v>161</v>
      </c>
      <c r="L17" s="122"/>
      <c r="M17" s="296"/>
      <c r="N17" s="299"/>
    </row>
    <row r="18" spans="1:14" s="70" customFormat="1" ht="15" customHeight="1" thickBot="1">
      <c r="A18" s="300"/>
      <c r="B18" s="193" t="s">
        <v>160</v>
      </c>
      <c r="C18" s="194" t="s">
        <v>161</v>
      </c>
      <c r="D18" s="124"/>
      <c r="E18" s="297"/>
      <c r="F18" s="64"/>
      <c r="G18" s="156"/>
      <c r="H18" s="128"/>
      <c r="I18" s="297"/>
      <c r="J18" s="60"/>
      <c r="K18" s="60"/>
      <c r="L18" s="123"/>
      <c r="M18" s="297"/>
      <c r="N18" s="300"/>
    </row>
    <row r="19" spans="1:14" ht="26.25" customHeight="1">
      <c r="A19" s="299" t="s">
        <v>89</v>
      </c>
      <c r="B19" s="62" t="s">
        <v>226</v>
      </c>
      <c r="C19" s="155" t="s">
        <v>224</v>
      </c>
      <c r="D19" s="125"/>
      <c r="E19" s="296"/>
      <c r="F19" s="19" t="s">
        <v>245</v>
      </c>
      <c r="G19" s="159" t="s">
        <v>246</v>
      </c>
      <c r="H19" s="44"/>
      <c r="I19" s="313"/>
      <c r="J19" s="61" t="s">
        <v>33</v>
      </c>
      <c r="K19" s="13" t="s">
        <v>138</v>
      </c>
      <c r="L19" s="121"/>
      <c r="M19" s="296"/>
      <c r="N19" s="298">
        <f>E19+I19+M19</f>
        <v>0</v>
      </c>
    </row>
    <row r="20" spans="1:14" s="70" customFormat="1" ht="15" customHeight="1">
      <c r="A20" s="299"/>
      <c r="B20" s="63" t="s">
        <v>66</v>
      </c>
      <c r="C20" s="153" t="s">
        <v>126</v>
      </c>
      <c r="D20" s="122"/>
      <c r="E20" s="296"/>
      <c r="F20" s="63" t="s">
        <v>46</v>
      </c>
      <c r="G20" s="154" t="s">
        <v>129</v>
      </c>
      <c r="H20" s="117"/>
      <c r="I20" s="313"/>
      <c r="J20" s="38" t="s">
        <v>67</v>
      </c>
      <c r="K20" s="15" t="s">
        <v>126</v>
      </c>
      <c r="L20" s="122"/>
      <c r="M20" s="296"/>
      <c r="N20" s="299"/>
    </row>
    <row r="21" spans="1:14" ht="15" customHeight="1">
      <c r="A21" s="299"/>
      <c r="B21" s="38" t="s">
        <v>225</v>
      </c>
      <c r="C21" s="154" t="s">
        <v>159</v>
      </c>
      <c r="D21" s="122"/>
      <c r="E21" s="296"/>
      <c r="F21" s="38" t="s">
        <v>47</v>
      </c>
      <c r="G21" s="154" t="s">
        <v>132</v>
      </c>
      <c r="H21" s="127"/>
      <c r="I21" s="313"/>
      <c r="J21" s="38" t="s">
        <v>160</v>
      </c>
      <c r="K21" s="15" t="s">
        <v>161</v>
      </c>
      <c r="L21" s="122"/>
      <c r="M21" s="296"/>
      <c r="N21" s="299"/>
    </row>
    <row r="22" spans="1:14" ht="15" customHeight="1">
      <c r="A22" s="299"/>
      <c r="B22" s="38" t="s">
        <v>209</v>
      </c>
      <c r="C22" s="154" t="s">
        <v>210</v>
      </c>
      <c r="D22" s="122"/>
      <c r="E22" s="296"/>
      <c r="F22" s="15" t="s">
        <v>160</v>
      </c>
      <c r="G22" s="154" t="s">
        <v>161</v>
      </c>
      <c r="H22" s="127"/>
      <c r="I22" s="313"/>
      <c r="J22" s="38"/>
      <c r="K22" s="38"/>
      <c r="L22" s="122"/>
      <c r="M22" s="296"/>
      <c r="N22" s="299"/>
    </row>
    <row r="23" spans="1:14" s="70" customFormat="1" ht="15" customHeight="1" thickBot="1">
      <c r="A23" s="299"/>
      <c r="B23" s="60" t="s">
        <v>160</v>
      </c>
      <c r="C23" s="156" t="s">
        <v>161</v>
      </c>
      <c r="D23" s="123"/>
      <c r="E23" s="297"/>
      <c r="F23" s="112"/>
      <c r="G23" s="180"/>
      <c r="H23" s="130"/>
      <c r="I23" s="314"/>
      <c r="J23" s="59"/>
      <c r="K23" s="59"/>
      <c r="L23" s="124"/>
      <c r="M23" s="297"/>
      <c r="N23" s="300"/>
    </row>
    <row r="24" spans="1:14" ht="25.5">
      <c r="A24" s="298" t="s">
        <v>90</v>
      </c>
      <c r="B24" s="204" t="s">
        <v>40</v>
      </c>
      <c r="C24" s="192" t="s">
        <v>122</v>
      </c>
      <c r="D24" s="125"/>
      <c r="E24" s="296"/>
      <c r="F24" s="199" t="s">
        <v>48</v>
      </c>
      <c r="G24" s="193" t="s">
        <v>133</v>
      </c>
      <c r="H24" s="44"/>
      <c r="I24" s="295"/>
      <c r="J24" s="62" t="s">
        <v>51</v>
      </c>
      <c r="K24" s="17" t="s">
        <v>139</v>
      </c>
      <c r="L24" s="125"/>
      <c r="M24" s="295"/>
      <c r="N24" s="298">
        <f>E24+I24+M24</f>
        <v>0</v>
      </c>
    </row>
    <row r="25" spans="1:14" ht="15" customHeight="1">
      <c r="A25" s="299"/>
      <c r="B25" s="200" t="s">
        <v>227</v>
      </c>
      <c r="C25" s="193" t="s">
        <v>228</v>
      </c>
      <c r="D25" s="122"/>
      <c r="E25" s="296"/>
      <c r="F25" s="200" t="s">
        <v>46</v>
      </c>
      <c r="G25" s="193" t="s">
        <v>129</v>
      </c>
      <c r="H25" s="117"/>
      <c r="I25" s="296"/>
      <c r="J25" s="38" t="s">
        <v>258</v>
      </c>
      <c r="K25" s="15" t="s">
        <v>137</v>
      </c>
      <c r="L25" s="122"/>
      <c r="M25" s="296"/>
      <c r="N25" s="299"/>
    </row>
    <row r="26" spans="1:14" ht="15" customHeight="1">
      <c r="A26" s="299"/>
      <c r="B26" s="206" t="s">
        <v>229</v>
      </c>
      <c r="C26" s="193" t="s">
        <v>159</v>
      </c>
      <c r="D26" s="122"/>
      <c r="E26" s="296"/>
      <c r="F26" s="200" t="s">
        <v>49</v>
      </c>
      <c r="G26" s="193" t="s">
        <v>134</v>
      </c>
      <c r="H26" s="127"/>
      <c r="I26" s="296"/>
      <c r="J26" s="38" t="s">
        <v>160</v>
      </c>
      <c r="K26" s="15" t="s">
        <v>161</v>
      </c>
      <c r="L26" s="122"/>
      <c r="M26" s="296"/>
      <c r="N26" s="299"/>
    </row>
    <row r="27" spans="1:14" ht="15" customHeight="1" thickBot="1">
      <c r="A27" s="299"/>
      <c r="B27" s="206" t="s">
        <v>41</v>
      </c>
      <c r="C27" s="193" t="s">
        <v>230</v>
      </c>
      <c r="D27" s="122"/>
      <c r="E27" s="296"/>
      <c r="F27" s="193" t="s">
        <v>160</v>
      </c>
      <c r="G27" s="194" t="s">
        <v>161</v>
      </c>
      <c r="H27" s="127"/>
      <c r="I27" s="296"/>
      <c r="J27" s="38"/>
      <c r="K27" s="38"/>
      <c r="L27" s="122"/>
      <c r="M27" s="296"/>
      <c r="N27" s="299"/>
    </row>
    <row r="28" spans="1:14" ht="15" customHeight="1" thickBot="1">
      <c r="A28" s="300"/>
      <c r="B28" s="211" t="s">
        <v>160</v>
      </c>
      <c r="C28" s="194" t="s">
        <v>161</v>
      </c>
      <c r="D28" s="123"/>
      <c r="E28" s="297"/>
      <c r="F28" s="181"/>
      <c r="G28" s="180"/>
      <c r="H28" s="128"/>
      <c r="I28" s="297"/>
      <c r="J28" s="60"/>
      <c r="K28" s="60"/>
      <c r="L28" s="123"/>
      <c r="M28" s="297"/>
      <c r="N28" s="300"/>
    </row>
    <row r="29" spans="1:14" ht="31.5" customHeight="1">
      <c r="A29" s="299" t="s">
        <v>91</v>
      </c>
      <c r="B29" s="210" t="s">
        <v>231</v>
      </c>
      <c r="C29" s="195" t="s">
        <v>232</v>
      </c>
      <c r="D29" s="121"/>
      <c r="E29" s="296"/>
      <c r="F29" s="69" t="s">
        <v>248</v>
      </c>
      <c r="G29" s="161" t="s">
        <v>247</v>
      </c>
      <c r="H29" s="129"/>
      <c r="I29" s="313"/>
      <c r="J29" s="61" t="s">
        <v>127</v>
      </c>
      <c r="K29" s="17" t="s">
        <v>211</v>
      </c>
      <c r="L29" s="121"/>
      <c r="M29" s="296"/>
      <c r="N29" s="298">
        <f>E29+I29+M29</f>
        <v>0</v>
      </c>
    </row>
    <row r="30" spans="1:14" ht="25.5">
      <c r="A30" s="299"/>
      <c r="B30" s="200" t="s">
        <v>233</v>
      </c>
      <c r="C30" s="193" t="s">
        <v>126</v>
      </c>
      <c r="D30" s="122"/>
      <c r="E30" s="296"/>
      <c r="F30" s="63" t="s">
        <v>181</v>
      </c>
      <c r="G30" s="154" t="s">
        <v>182</v>
      </c>
      <c r="H30" s="127"/>
      <c r="I30" s="313"/>
      <c r="J30" s="154" t="s">
        <v>67</v>
      </c>
      <c r="K30" s="154" t="s">
        <v>126</v>
      </c>
      <c r="L30" s="122"/>
      <c r="M30" s="296"/>
      <c r="N30" s="299"/>
    </row>
    <row r="31" spans="1:14" ht="15" customHeight="1">
      <c r="A31" s="299"/>
      <c r="B31" s="206" t="s">
        <v>234</v>
      </c>
      <c r="C31" s="193" t="s">
        <v>159</v>
      </c>
      <c r="D31" s="122"/>
      <c r="E31" s="296"/>
      <c r="F31" s="63" t="s">
        <v>12</v>
      </c>
      <c r="G31" s="154" t="s">
        <v>94</v>
      </c>
      <c r="H31" s="127"/>
      <c r="I31" s="313"/>
      <c r="J31" s="38" t="s">
        <v>259</v>
      </c>
      <c r="K31" s="15" t="s">
        <v>260</v>
      </c>
      <c r="L31" s="122"/>
      <c r="M31" s="296"/>
      <c r="N31" s="299"/>
    </row>
    <row r="32" spans="1:14" ht="15" customHeight="1">
      <c r="A32" s="299"/>
      <c r="B32" s="206" t="s">
        <v>42</v>
      </c>
      <c r="C32" s="193" t="s">
        <v>114</v>
      </c>
      <c r="D32" s="122"/>
      <c r="E32" s="296"/>
      <c r="F32" s="112" t="s">
        <v>233</v>
      </c>
      <c r="G32" s="160" t="s">
        <v>126</v>
      </c>
      <c r="H32" s="127"/>
      <c r="I32" s="313"/>
      <c r="J32" s="38" t="s">
        <v>160</v>
      </c>
      <c r="K32" s="38" t="s">
        <v>161</v>
      </c>
      <c r="L32" s="122"/>
      <c r="M32" s="296"/>
      <c r="N32" s="299"/>
    </row>
    <row r="33" spans="1:14" ht="15" customHeight="1" thickBot="1">
      <c r="A33" s="299"/>
      <c r="B33" s="193" t="s">
        <v>235</v>
      </c>
      <c r="C33" s="194" t="s">
        <v>161</v>
      </c>
      <c r="D33" s="122"/>
      <c r="E33" s="297"/>
      <c r="F33" s="66"/>
      <c r="G33" s="150"/>
      <c r="H33" s="130"/>
      <c r="I33" s="314"/>
      <c r="J33" s="59"/>
      <c r="K33" s="59"/>
      <c r="L33" s="124"/>
      <c r="M33" s="297"/>
      <c r="N33" s="300"/>
    </row>
    <row r="34" spans="1:14" ht="15" customHeight="1">
      <c r="A34" s="298" t="s">
        <v>102</v>
      </c>
      <c r="B34" s="204" t="s">
        <v>40</v>
      </c>
      <c r="C34" s="192" t="s">
        <v>122</v>
      </c>
      <c r="D34" s="125"/>
      <c r="E34" s="296"/>
      <c r="F34" s="67" t="s">
        <v>249</v>
      </c>
      <c r="G34" s="155" t="s">
        <v>250</v>
      </c>
      <c r="H34" s="133"/>
      <c r="I34" s="295"/>
      <c r="J34" s="192" t="s">
        <v>39</v>
      </c>
      <c r="K34" s="192" t="s">
        <v>140</v>
      </c>
      <c r="L34" s="125"/>
      <c r="M34" s="295"/>
      <c r="N34" s="298">
        <f>E34+I34+M34</f>
        <v>0</v>
      </c>
    </row>
    <row r="35" spans="1:14" ht="15" customHeight="1">
      <c r="A35" s="299"/>
      <c r="B35" s="200" t="s">
        <v>233</v>
      </c>
      <c r="C35" s="193" t="s">
        <v>126</v>
      </c>
      <c r="D35" s="122"/>
      <c r="E35" s="296"/>
      <c r="F35" s="68" t="s">
        <v>50</v>
      </c>
      <c r="G35" s="154" t="s">
        <v>135</v>
      </c>
      <c r="H35" s="134"/>
      <c r="I35" s="296"/>
      <c r="J35" s="193" t="s">
        <v>52</v>
      </c>
      <c r="K35" s="193" t="s">
        <v>128</v>
      </c>
      <c r="L35" s="122"/>
      <c r="M35" s="296"/>
      <c r="N35" s="299"/>
    </row>
    <row r="36" spans="1:14" ht="26.25" thickBot="1">
      <c r="A36" s="299"/>
      <c r="B36" s="206" t="s">
        <v>234</v>
      </c>
      <c r="C36" s="193" t="s">
        <v>159</v>
      </c>
      <c r="D36" s="122"/>
      <c r="E36" s="296"/>
      <c r="F36" s="63" t="s">
        <v>181</v>
      </c>
      <c r="G36" s="154" t="s">
        <v>182</v>
      </c>
      <c r="H36" s="134"/>
      <c r="I36" s="296"/>
      <c r="J36" s="193" t="s">
        <v>160</v>
      </c>
      <c r="K36" s="194" t="s">
        <v>161</v>
      </c>
      <c r="L36" s="122"/>
      <c r="M36" s="296"/>
      <c r="N36" s="299"/>
    </row>
    <row r="37" spans="1:14" ht="15" customHeight="1">
      <c r="A37" s="299"/>
      <c r="B37" s="193" t="s">
        <v>209</v>
      </c>
      <c r="C37" s="200" t="s">
        <v>210</v>
      </c>
      <c r="D37" s="122"/>
      <c r="E37" s="296"/>
      <c r="F37" s="112" t="s">
        <v>36</v>
      </c>
      <c r="G37" s="160" t="s">
        <v>137</v>
      </c>
      <c r="H37" s="134"/>
      <c r="I37" s="296"/>
      <c r="J37" s="38"/>
      <c r="K37" s="38"/>
      <c r="L37" s="122"/>
      <c r="M37" s="296"/>
      <c r="N37" s="299"/>
    </row>
    <row r="38" spans="1:14" ht="15" customHeight="1" thickBot="1">
      <c r="A38" s="300"/>
      <c r="B38" s="193" t="s">
        <v>160</v>
      </c>
      <c r="C38" s="194" t="s">
        <v>161</v>
      </c>
      <c r="D38" s="122"/>
      <c r="E38" s="297"/>
      <c r="F38" s="18" t="s">
        <v>251</v>
      </c>
      <c r="G38" s="154" t="s">
        <v>252</v>
      </c>
      <c r="H38" s="135"/>
      <c r="I38" s="297"/>
      <c r="J38" s="60"/>
      <c r="K38" s="60"/>
      <c r="L38" s="123"/>
      <c r="M38" s="297"/>
      <c r="N38" s="300"/>
    </row>
    <row r="39" spans="1:14" ht="28.5" customHeight="1">
      <c r="A39" s="299" t="s">
        <v>93</v>
      </c>
      <c r="B39" s="17" t="s">
        <v>236</v>
      </c>
      <c r="C39" s="155" t="s">
        <v>237</v>
      </c>
      <c r="D39" s="125"/>
      <c r="E39" s="296"/>
      <c r="F39" s="67" t="s">
        <v>253</v>
      </c>
      <c r="G39" s="155" t="s">
        <v>254</v>
      </c>
      <c r="H39" s="126"/>
      <c r="I39" s="313"/>
      <c r="J39" s="192" t="s">
        <v>261</v>
      </c>
      <c r="K39" s="192" t="s">
        <v>219</v>
      </c>
      <c r="L39" s="125"/>
      <c r="M39" s="296"/>
      <c r="N39" s="298">
        <f>E39+I39+M39</f>
        <v>0</v>
      </c>
    </row>
    <row r="40" spans="1:14" ht="15" customHeight="1">
      <c r="A40" s="299"/>
      <c r="B40" s="63" t="s">
        <v>233</v>
      </c>
      <c r="C40" s="153" t="s">
        <v>126</v>
      </c>
      <c r="D40" s="122"/>
      <c r="E40" s="296"/>
      <c r="F40" s="68" t="s">
        <v>206</v>
      </c>
      <c r="G40" s="154" t="s">
        <v>149</v>
      </c>
      <c r="H40" s="127"/>
      <c r="I40" s="313"/>
      <c r="J40" s="193" t="s">
        <v>258</v>
      </c>
      <c r="K40" s="193" t="s">
        <v>137</v>
      </c>
      <c r="L40" s="122"/>
      <c r="M40" s="296"/>
      <c r="N40" s="299"/>
    </row>
    <row r="41" spans="1:14" ht="15" customHeight="1" thickBot="1">
      <c r="A41" s="299"/>
      <c r="B41" s="38" t="s">
        <v>209</v>
      </c>
      <c r="C41" s="154" t="s">
        <v>210</v>
      </c>
      <c r="D41" s="122"/>
      <c r="E41" s="296"/>
      <c r="F41" s="68" t="s">
        <v>181</v>
      </c>
      <c r="G41" s="154" t="s">
        <v>182</v>
      </c>
      <c r="H41" s="127"/>
      <c r="I41" s="313"/>
      <c r="J41" s="193" t="s">
        <v>160</v>
      </c>
      <c r="K41" s="194" t="s">
        <v>161</v>
      </c>
      <c r="L41" s="122"/>
      <c r="M41" s="296"/>
      <c r="N41" s="299"/>
    </row>
    <row r="42" spans="1:14" ht="15" customHeight="1">
      <c r="A42" s="299"/>
      <c r="B42" s="38" t="s">
        <v>238</v>
      </c>
      <c r="C42" s="154" t="s">
        <v>230</v>
      </c>
      <c r="D42" s="122"/>
      <c r="E42" s="296"/>
      <c r="F42" s="68" t="s">
        <v>160</v>
      </c>
      <c r="G42" s="154" t="s">
        <v>161</v>
      </c>
      <c r="H42" s="127"/>
      <c r="I42" s="313"/>
      <c r="J42" s="38"/>
      <c r="K42" s="38"/>
      <c r="L42" s="122"/>
      <c r="M42" s="296"/>
      <c r="N42" s="299"/>
    </row>
    <row r="43" spans="1:14" ht="15" customHeight="1" thickBot="1">
      <c r="A43" s="300"/>
      <c r="B43" s="60" t="s">
        <v>160</v>
      </c>
      <c r="C43" s="18" t="s">
        <v>161</v>
      </c>
      <c r="D43" s="123"/>
      <c r="E43" s="297"/>
      <c r="F43" s="181"/>
      <c r="G43" s="180"/>
      <c r="H43" s="128"/>
      <c r="I43" s="314"/>
      <c r="J43" s="18"/>
      <c r="K43" s="60"/>
      <c r="L43" s="123"/>
      <c r="M43" s="297"/>
      <c r="N43" s="300"/>
    </row>
    <row r="44" spans="1:14" ht="15" customHeight="1" thickBot="1">
      <c r="A44" s="20"/>
      <c r="B44" s="33" t="s">
        <v>11</v>
      </c>
      <c r="C44" s="33"/>
      <c r="D44" s="23"/>
      <c r="E44" s="190">
        <f>SUM(E9:E43)</f>
        <v>0</v>
      </c>
      <c r="F44" s="34"/>
      <c r="G44" s="34"/>
      <c r="H44" s="23"/>
      <c r="I44" s="190">
        <f>SUM(I9:I43)</f>
        <v>0</v>
      </c>
      <c r="J44" s="34"/>
      <c r="K44" s="34"/>
      <c r="L44" s="23"/>
      <c r="M44" s="189">
        <f>SUM(M9:M43)</f>
        <v>0</v>
      </c>
      <c r="N44" s="9">
        <f>SUM(N9:N43)</f>
        <v>0</v>
      </c>
    </row>
    <row r="50" ht="12.75" hidden="1">
      <c r="B50" s="1" t="s">
        <v>18</v>
      </c>
    </row>
    <row r="51" ht="12.75" hidden="1">
      <c r="B51" s="1" t="s">
        <v>19</v>
      </c>
    </row>
  </sheetData>
  <sheetProtection/>
  <mergeCells count="41">
    <mergeCell ref="M14:M18"/>
    <mergeCell ref="N34:N38"/>
    <mergeCell ref="N19:N23"/>
    <mergeCell ref="A34:A38"/>
    <mergeCell ref="E39:E43"/>
    <mergeCell ref="I9:I13"/>
    <mergeCell ref="M39:M43"/>
    <mergeCell ref="I34:I38"/>
    <mergeCell ref="E29:E33"/>
    <mergeCell ref="M34:M38"/>
    <mergeCell ref="I39:I43"/>
    <mergeCell ref="A29:A33"/>
    <mergeCell ref="A19:A23"/>
    <mergeCell ref="I19:I23"/>
    <mergeCell ref="M9:M13"/>
    <mergeCell ref="A4:E6"/>
    <mergeCell ref="M24:M28"/>
    <mergeCell ref="F4:I6"/>
    <mergeCell ref="J4:M6"/>
    <mergeCell ref="I14:I18"/>
    <mergeCell ref="A24:A28"/>
    <mergeCell ref="E9:E13"/>
    <mergeCell ref="E34:E38"/>
    <mergeCell ref="N9:N13"/>
    <mergeCell ref="M29:M33"/>
    <mergeCell ref="E14:E18"/>
    <mergeCell ref="F1:H2"/>
    <mergeCell ref="E19:E23"/>
    <mergeCell ref="N24:N28"/>
    <mergeCell ref="N29:N33"/>
    <mergeCell ref="M19:M23"/>
    <mergeCell ref="J1:L2"/>
    <mergeCell ref="N39:N43"/>
    <mergeCell ref="A9:A13"/>
    <mergeCell ref="A14:A18"/>
    <mergeCell ref="I24:I28"/>
    <mergeCell ref="A39:A43"/>
    <mergeCell ref="E24:E28"/>
    <mergeCell ref="A1:C2"/>
    <mergeCell ref="I29:I33"/>
    <mergeCell ref="N14:N18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7.8515625" style="1" customWidth="1"/>
    <col min="2" max="2" width="34.140625" style="1" customWidth="1"/>
    <col min="3" max="3" width="25.421875" style="1" customWidth="1"/>
    <col min="4" max="4" width="7.57421875" style="12" customWidth="1"/>
    <col min="5" max="5" width="10.140625" style="1" customWidth="1"/>
    <col min="6" max="6" width="32.8515625" style="21" customWidth="1"/>
    <col min="7" max="7" width="28.57421875" style="21" customWidth="1"/>
    <col min="8" max="8" width="7.140625" style="1" customWidth="1"/>
    <col min="9" max="9" width="8.8515625" style="1" customWidth="1"/>
    <col min="10" max="10" width="34.8515625" style="1" customWidth="1"/>
    <col min="11" max="11" width="33.00390625" style="1" customWidth="1"/>
    <col min="12" max="12" width="6.00390625" style="1" customWidth="1"/>
    <col min="13" max="14" width="8.421875" style="1" customWidth="1"/>
    <col min="15" max="16384" width="9.140625" style="1" customWidth="1"/>
  </cols>
  <sheetData>
    <row r="1" spans="1:11" ht="12.75" customHeight="1">
      <c r="A1" s="333" t="s">
        <v>110</v>
      </c>
      <c r="B1" s="334"/>
      <c r="F1" s="333" t="s">
        <v>110</v>
      </c>
      <c r="G1" s="334"/>
      <c r="J1" s="333" t="s">
        <v>110</v>
      </c>
      <c r="K1" s="334"/>
    </row>
    <row r="2" spans="1:11" ht="12.75" customHeight="1">
      <c r="A2" s="335"/>
      <c r="B2" s="336"/>
      <c r="F2" s="335"/>
      <c r="G2" s="336"/>
      <c r="J2" s="335"/>
      <c r="K2" s="336"/>
    </row>
    <row r="3" ht="10.5" customHeight="1"/>
    <row r="4" spans="1:13" ht="12.75" customHeight="1">
      <c r="A4" s="327" t="s">
        <v>80</v>
      </c>
      <c r="B4" s="328"/>
      <c r="C4" s="328"/>
      <c r="D4" s="328"/>
      <c r="E4" s="329"/>
      <c r="F4" s="327" t="s">
        <v>80</v>
      </c>
      <c r="G4" s="328"/>
      <c r="H4" s="328"/>
      <c r="I4" s="329"/>
      <c r="J4" s="327" t="s">
        <v>80</v>
      </c>
      <c r="K4" s="328"/>
      <c r="L4" s="328"/>
      <c r="M4" s="328"/>
    </row>
    <row r="5" spans="1:13" ht="12.75">
      <c r="A5" s="327"/>
      <c r="B5" s="328"/>
      <c r="C5" s="328"/>
      <c r="D5" s="328"/>
      <c r="E5" s="329"/>
      <c r="F5" s="327"/>
      <c r="G5" s="328"/>
      <c r="H5" s="328"/>
      <c r="I5" s="329"/>
      <c r="J5" s="327"/>
      <c r="K5" s="328"/>
      <c r="L5" s="328"/>
      <c r="M5" s="328"/>
    </row>
    <row r="6" spans="1:13" ht="12.75">
      <c r="A6" s="327"/>
      <c r="B6" s="328"/>
      <c r="C6" s="328"/>
      <c r="D6" s="328"/>
      <c r="E6" s="329"/>
      <c r="F6" s="330"/>
      <c r="G6" s="331"/>
      <c r="H6" s="331"/>
      <c r="I6" s="332"/>
      <c r="J6" s="327"/>
      <c r="K6" s="328"/>
      <c r="L6" s="328"/>
      <c r="M6" s="328"/>
    </row>
    <row r="7" ht="9.75" customHeight="1" thickBot="1"/>
    <row r="8" spans="1:14" s="8" customFormat="1" ht="41.25" customHeight="1" thickBot="1">
      <c r="A8" s="76" t="s">
        <v>82</v>
      </c>
      <c r="B8" s="2" t="s">
        <v>1</v>
      </c>
      <c r="C8" s="2" t="s">
        <v>95</v>
      </c>
      <c r="D8" s="40" t="s">
        <v>83</v>
      </c>
      <c r="E8" s="2" t="s">
        <v>84</v>
      </c>
      <c r="F8" s="3" t="s">
        <v>70</v>
      </c>
      <c r="G8" s="4" t="s">
        <v>96</v>
      </c>
      <c r="H8" s="4" t="s">
        <v>83</v>
      </c>
      <c r="I8" s="4" t="s">
        <v>85</v>
      </c>
      <c r="J8" s="5" t="s">
        <v>2</v>
      </c>
      <c r="K8" s="6" t="s">
        <v>97</v>
      </c>
      <c r="L8" s="5" t="s">
        <v>86</v>
      </c>
      <c r="M8" s="5" t="s">
        <v>85</v>
      </c>
      <c r="N8" s="71" t="s">
        <v>31</v>
      </c>
    </row>
    <row r="9" spans="1:14" ht="25.5">
      <c r="A9" s="345" t="s">
        <v>103</v>
      </c>
      <c r="B9" s="28" t="s">
        <v>262</v>
      </c>
      <c r="C9" s="17" t="s">
        <v>263</v>
      </c>
      <c r="D9" s="136"/>
      <c r="E9" s="340"/>
      <c r="F9" s="85" t="s">
        <v>65</v>
      </c>
      <c r="G9" s="46" t="s">
        <v>142</v>
      </c>
      <c r="H9" s="139"/>
      <c r="I9" s="337"/>
      <c r="J9" s="192" t="s">
        <v>303</v>
      </c>
      <c r="K9" s="192" t="s">
        <v>304</v>
      </c>
      <c r="L9" s="140"/>
      <c r="M9" s="337"/>
      <c r="N9" s="298">
        <f>E9+I9+M9</f>
        <v>0</v>
      </c>
    </row>
    <row r="10" spans="1:14" ht="12.75" customHeight="1">
      <c r="A10" s="343"/>
      <c r="B10" s="29"/>
      <c r="C10" s="15"/>
      <c r="D10" s="137"/>
      <c r="E10" s="341"/>
      <c r="F10" s="77" t="s">
        <v>275</v>
      </c>
      <c r="G10" s="47" t="s">
        <v>276</v>
      </c>
      <c r="H10" s="117"/>
      <c r="I10" s="338"/>
      <c r="J10" s="193" t="s">
        <v>61</v>
      </c>
      <c r="K10" s="193" t="s">
        <v>152</v>
      </c>
      <c r="L10" s="141"/>
      <c r="M10" s="338"/>
      <c r="N10" s="299"/>
    </row>
    <row r="11" spans="1:14" ht="31.5" customHeight="1">
      <c r="A11" s="343"/>
      <c r="B11" s="29" t="s">
        <v>264</v>
      </c>
      <c r="C11" s="15" t="s">
        <v>265</v>
      </c>
      <c r="D11" s="129"/>
      <c r="E11" s="341"/>
      <c r="F11" s="77" t="s">
        <v>54</v>
      </c>
      <c r="G11" s="47" t="s">
        <v>143</v>
      </c>
      <c r="H11" s="127"/>
      <c r="I11" s="338"/>
      <c r="J11" s="193" t="s">
        <v>37</v>
      </c>
      <c r="K11" s="193" t="s">
        <v>144</v>
      </c>
      <c r="L11" s="141"/>
      <c r="M11" s="338"/>
      <c r="N11" s="299"/>
    </row>
    <row r="12" spans="1:14" ht="12.75">
      <c r="A12" s="343"/>
      <c r="B12" s="29" t="s">
        <v>14</v>
      </c>
      <c r="C12" s="15" t="s">
        <v>141</v>
      </c>
      <c r="D12" s="127"/>
      <c r="E12" s="341"/>
      <c r="F12" s="59" t="s">
        <v>277</v>
      </c>
      <c r="G12" s="14" t="s">
        <v>278</v>
      </c>
      <c r="H12" s="127"/>
      <c r="I12" s="338"/>
      <c r="J12" s="209" t="s">
        <v>62</v>
      </c>
      <c r="K12" s="193" t="s">
        <v>137</v>
      </c>
      <c r="L12" s="141"/>
      <c r="M12" s="338"/>
      <c r="N12" s="299"/>
    </row>
    <row r="13" spans="1:14" ht="12.75">
      <c r="A13" s="343"/>
      <c r="B13" s="39" t="s">
        <v>53</v>
      </c>
      <c r="C13" s="15" t="s">
        <v>137</v>
      </c>
      <c r="D13" s="127"/>
      <c r="E13" s="341"/>
      <c r="F13" s="78" t="s">
        <v>279</v>
      </c>
      <c r="G13" s="48" t="s">
        <v>280</v>
      </c>
      <c r="H13" s="130"/>
      <c r="I13" s="338"/>
      <c r="J13" s="59"/>
      <c r="K13" s="15"/>
      <c r="L13" s="142"/>
      <c r="M13" s="338"/>
      <c r="N13" s="299"/>
    </row>
    <row r="14" spans="1:14" ht="13.5" thickBot="1">
      <c r="A14" s="344"/>
      <c r="B14" s="30"/>
      <c r="C14" s="16"/>
      <c r="D14" s="130"/>
      <c r="E14" s="342"/>
      <c r="F14" s="79"/>
      <c r="G14" s="49"/>
      <c r="H14" s="137"/>
      <c r="I14" s="339"/>
      <c r="J14" s="60"/>
      <c r="K14" s="18"/>
      <c r="L14" s="143"/>
      <c r="M14" s="339"/>
      <c r="N14" s="300"/>
    </row>
    <row r="15" spans="1:14" ht="25.5">
      <c r="A15" s="343" t="s">
        <v>104</v>
      </c>
      <c r="B15" s="28" t="s">
        <v>266</v>
      </c>
      <c r="C15" s="17" t="s">
        <v>267</v>
      </c>
      <c r="D15" s="136"/>
      <c r="E15" s="341"/>
      <c r="F15" s="213" t="s">
        <v>281</v>
      </c>
      <c r="G15" s="213" t="s">
        <v>145</v>
      </c>
      <c r="H15" s="126"/>
      <c r="I15" s="340"/>
      <c r="J15" s="61" t="s">
        <v>249</v>
      </c>
      <c r="K15" s="13" t="s">
        <v>305</v>
      </c>
      <c r="L15" s="144"/>
      <c r="M15" s="337"/>
      <c r="N15" s="298">
        <f>E15+I15+M15</f>
        <v>0</v>
      </c>
    </row>
    <row r="16" spans="1:14" ht="25.5">
      <c r="A16" s="343"/>
      <c r="B16" s="29" t="s">
        <v>268</v>
      </c>
      <c r="C16" s="15" t="s">
        <v>269</v>
      </c>
      <c r="D16" s="137"/>
      <c r="E16" s="341"/>
      <c r="F16" s="214" t="s">
        <v>282</v>
      </c>
      <c r="G16" s="214" t="s">
        <v>283</v>
      </c>
      <c r="H16" s="127"/>
      <c r="I16" s="341"/>
      <c r="J16" s="38" t="s">
        <v>303</v>
      </c>
      <c r="K16" s="15" t="s">
        <v>308</v>
      </c>
      <c r="L16" s="141"/>
      <c r="M16" s="338"/>
      <c r="N16" s="299"/>
    </row>
    <row r="17" spans="1:14" ht="12.75">
      <c r="A17" s="343"/>
      <c r="B17" s="29" t="s">
        <v>270</v>
      </c>
      <c r="C17" s="15" t="s">
        <v>265</v>
      </c>
      <c r="D17" s="129"/>
      <c r="E17" s="341"/>
      <c r="F17" s="214" t="s">
        <v>284</v>
      </c>
      <c r="G17" s="214" t="s">
        <v>278</v>
      </c>
      <c r="H17" s="127"/>
      <c r="I17" s="341"/>
      <c r="J17" s="38" t="s">
        <v>306</v>
      </c>
      <c r="K17" s="15" t="s">
        <v>307</v>
      </c>
      <c r="L17" s="141"/>
      <c r="M17" s="338"/>
      <c r="N17" s="299"/>
    </row>
    <row r="18" spans="1:14" ht="12.75">
      <c r="A18" s="343"/>
      <c r="B18" s="29" t="s">
        <v>14</v>
      </c>
      <c r="C18" s="15" t="s">
        <v>141</v>
      </c>
      <c r="D18" s="127"/>
      <c r="E18" s="341"/>
      <c r="F18" s="193" t="s">
        <v>285</v>
      </c>
      <c r="G18" s="215" t="s">
        <v>286</v>
      </c>
      <c r="H18" s="127"/>
      <c r="I18" s="341"/>
      <c r="J18" s="38" t="s">
        <v>36</v>
      </c>
      <c r="K18" s="15" t="s">
        <v>137</v>
      </c>
      <c r="L18" s="141"/>
      <c r="M18" s="338"/>
      <c r="N18" s="299"/>
    </row>
    <row r="19" spans="1:14" ht="13.5" thickBot="1">
      <c r="A19" s="343"/>
      <c r="B19" s="30" t="s">
        <v>53</v>
      </c>
      <c r="C19" s="15" t="s">
        <v>137</v>
      </c>
      <c r="D19" s="128"/>
      <c r="E19" s="341"/>
      <c r="F19" s="60"/>
      <c r="G19" s="216"/>
      <c r="H19" s="128"/>
      <c r="I19" s="342"/>
      <c r="J19" s="59" t="s">
        <v>289</v>
      </c>
      <c r="K19" s="18" t="s">
        <v>153</v>
      </c>
      <c r="L19" s="142"/>
      <c r="M19" s="339"/>
      <c r="N19" s="300"/>
    </row>
    <row r="20" spans="1:14" ht="25.5">
      <c r="A20" s="345" t="s">
        <v>105</v>
      </c>
      <c r="B20" s="50" t="s">
        <v>266</v>
      </c>
      <c r="C20" s="17" t="s">
        <v>267</v>
      </c>
      <c r="D20" s="129"/>
      <c r="E20" s="340"/>
      <c r="F20" s="217" t="s">
        <v>56</v>
      </c>
      <c r="G20" s="217" t="s">
        <v>146</v>
      </c>
      <c r="H20" s="139"/>
      <c r="I20" s="337"/>
      <c r="J20" s="62" t="s">
        <v>303</v>
      </c>
      <c r="K20" s="17" t="s">
        <v>308</v>
      </c>
      <c r="L20" s="140"/>
      <c r="M20" s="337"/>
      <c r="N20" s="298">
        <f>E20+I20+M20</f>
        <v>0</v>
      </c>
    </row>
    <row r="21" spans="1:14" ht="12.75">
      <c r="A21" s="343"/>
      <c r="B21" s="29" t="s">
        <v>271</v>
      </c>
      <c r="C21" s="15" t="s">
        <v>272</v>
      </c>
      <c r="D21" s="127"/>
      <c r="E21" s="341"/>
      <c r="F21" s="214" t="s">
        <v>57</v>
      </c>
      <c r="G21" s="214" t="s">
        <v>147</v>
      </c>
      <c r="H21" s="117"/>
      <c r="I21" s="338"/>
      <c r="J21" s="38" t="s">
        <v>59</v>
      </c>
      <c r="K21" s="15" t="s">
        <v>137</v>
      </c>
      <c r="L21" s="141"/>
      <c r="M21" s="338"/>
      <c r="N21" s="299"/>
    </row>
    <row r="22" spans="1:14" ht="12.75">
      <c r="A22" s="343"/>
      <c r="B22" s="29" t="s">
        <v>270</v>
      </c>
      <c r="C22" s="15" t="s">
        <v>265</v>
      </c>
      <c r="D22" s="127"/>
      <c r="E22" s="341"/>
      <c r="F22" s="214" t="s">
        <v>287</v>
      </c>
      <c r="G22" s="214" t="s">
        <v>278</v>
      </c>
      <c r="H22" s="127"/>
      <c r="I22" s="338"/>
      <c r="J22" s="38" t="s">
        <v>55</v>
      </c>
      <c r="K22" s="15" t="s">
        <v>144</v>
      </c>
      <c r="L22" s="141"/>
      <c r="M22" s="338"/>
      <c r="N22" s="299"/>
    </row>
    <row r="23" spans="1:14" ht="12.75">
      <c r="A23" s="343"/>
      <c r="B23" s="29" t="s">
        <v>14</v>
      </c>
      <c r="C23" s="15" t="s">
        <v>141</v>
      </c>
      <c r="D23" s="127"/>
      <c r="E23" s="341"/>
      <c r="F23" s="193" t="s">
        <v>288</v>
      </c>
      <c r="G23" s="214" t="s">
        <v>280</v>
      </c>
      <c r="H23" s="127"/>
      <c r="I23" s="338"/>
      <c r="J23" s="38"/>
      <c r="K23" s="15"/>
      <c r="L23" s="141"/>
      <c r="M23" s="338"/>
      <c r="N23" s="299"/>
    </row>
    <row r="24" spans="1:14" ht="12.75">
      <c r="A24" s="343"/>
      <c r="B24" s="39" t="s">
        <v>53</v>
      </c>
      <c r="C24" s="15" t="s">
        <v>137</v>
      </c>
      <c r="D24" s="130"/>
      <c r="E24" s="341"/>
      <c r="F24" s="59"/>
      <c r="G24" s="15"/>
      <c r="H24" s="130"/>
      <c r="I24" s="338"/>
      <c r="J24" s="59"/>
      <c r="K24" s="16"/>
      <c r="L24" s="142"/>
      <c r="M24" s="338"/>
      <c r="N24" s="299"/>
    </row>
    <row r="25" spans="1:14" ht="13.5" thickBot="1">
      <c r="A25" s="343"/>
      <c r="B25" s="39"/>
      <c r="C25" s="15"/>
      <c r="D25" s="130"/>
      <c r="E25" s="341"/>
      <c r="F25" s="80"/>
      <c r="G25" s="49"/>
      <c r="H25" s="130"/>
      <c r="I25" s="339"/>
      <c r="J25" s="60"/>
      <c r="K25" s="18"/>
      <c r="L25" s="143"/>
      <c r="M25" s="339"/>
      <c r="N25" s="300"/>
    </row>
    <row r="26" spans="1:14" ht="25.5">
      <c r="A26" s="345" t="s">
        <v>106</v>
      </c>
      <c r="B26" s="28" t="s">
        <v>266</v>
      </c>
      <c r="C26" s="17" t="s">
        <v>263</v>
      </c>
      <c r="D26" s="126"/>
      <c r="E26" s="340"/>
      <c r="F26" s="81" t="s">
        <v>58</v>
      </c>
      <c r="G26" s="25" t="s">
        <v>148</v>
      </c>
      <c r="H26" s="126"/>
      <c r="I26" s="340"/>
      <c r="J26" s="152" t="s">
        <v>309</v>
      </c>
      <c r="K26" s="152" t="s">
        <v>310</v>
      </c>
      <c r="L26" s="144"/>
      <c r="M26" s="337"/>
      <c r="N26" s="298">
        <f>E26+I26+M26</f>
        <v>0</v>
      </c>
    </row>
    <row r="27" spans="1:14" ht="12.75">
      <c r="A27" s="343"/>
      <c r="B27" s="29" t="s">
        <v>271</v>
      </c>
      <c r="C27" s="15" t="s">
        <v>109</v>
      </c>
      <c r="D27" s="127"/>
      <c r="E27" s="341"/>
      <c r="F27" s="82" t="s">
        <v>289</v>
      </c>
      <c r="G27" s="26" t="s">
        <v>252</v>
      </c>
      <c r="H27" s="127"/>
      <c r="I27" s="341"/>
      <c r="J27" s="38" t="s">
        <v>311</v>
      </c>
      <c r="K27" s="15" t="s">
        <v>312</v>
      </c>
      <c r="L27" s="141"/>
      <c r="M27" s="338"/>
      <c r="N27" s="299"/>
    </row>
    <row r="28" spans="1:14" ht="12" customHeight="1">
      <c r="A28" s="343"/>
      <c r="B28" s="29" t="s">
        <v>270</v>
      </c>
      <c r="C28" s="15" t="s">
        <v>265</v>
      </c>
      <c r="D28" s="127"/>
      <c r="E28" s="341"/>
      <c r="F28" s="82" t="s">
        <v>277</v>
      </c>
      <c r="G28" s="26" t="s">
        <v>278</v>
      </c>
      <c r="H28" s="127"/>
      <c r="I28" s="341"/>
      <c r="J28" s="38" t="s">
        <v>59</v>
      </c>
      <c r="K28" s="15" t="s">
        <v>137</v>
      </c>
      <c r="L28" s="141"/>
      <c r="M28" s="338"/>
      <c r="N28" s="299"/>
    </row>
    <row r="29" spans="1:14" ht="12.75">
      <c r="A29" s="343"/>
      <c r="B29" s="29" t="s">
        <v>14</v>
      </c>
      <c r="C29" s="15" t="s">
        <v>141</v>
      </c>
      <c r="D29" s="127"/>
      <c r="E29" s="341"/>
      <c r="F29" s="82" t="s">
        <v>59</v>
      </c>
      <c r="G29" s="26" t="s">
        <v>137</v>
      </c>
      <c r="H29" s="127"/>
      <c r="I29" s="341"/>
      <c r="J29" s="15"/>
      <c r="K29" s="15"/>
      <c r="L29" s="141"/>
      <c r="M29" s="338"/>
      <c r="N29" s="299"/>
    </row>
    <row r="30" spans="1:14" ht="12.75">
      <c r="A30" s="343"/>
      <c r="B30" s="39" t="s">
        <v>53</v>
      </c>
      <c r="C30" s="15" t="s">
        <v>137</v>
      </c>
      <c r="D30" s="127"/>
      <c r="E30" s="341"/>
      <c r="F30" s="38" t="s">
        <v>290</v>
      </c>
      <c r="G30" s="14" t="s">
        <v>291</v>
      </c>
      <c r="H30" s="127"/>
      <c r="I30" s="341"/>
      <c r="J30" s="16"/>
      <c r="K30" s="16"/>
      <c r="L30" s="142"/>
      <c r="M30" s="338"/>
      <c r="N30" s="299"/>
    </row>
    <row r="31" spans="1:14" ht="13.5" thickBot="1">
      <c r="A31" s="344"/>
      <c r="B31" s="30"/>
      <c r="C31" s="18"/>
      <c r="D31" s="128"/>
      <c r="E31" s="342"/>
      <c r="F31" s="80"/>
      <c r="G31" s="49"/>
      <c r="H31" s="130"/>
      <c r="I31" s="342"/>
      <c r="J31" s="16"/>
      <c r="K31" s="16"/>
      <c r="L31" s="142"/>
      <c r="M31" s="339"/>
      <c r="N31" s="300"/>
    </row>
    <row r="32" spans="1:14" ht="25.5">
      <c r="A32" s="343" t="s">
        <v>107</v>
      </c>
      <c r="B32" s="204" t="s">
        <v>266</v>
      </c>
      <c r="C32" s="192" t="s">
        <v>273</v>
      </c>
      <c r="D32" s="129"/>
      <c r="E32" s="341"/>
      <c r="F32" s="213" t="s">
        <v>292</v>
      </c>
      <c r="G32" s="213" t="s">
        <v>293</v>
      </c>
      <c r="H32" s="126"/>
      <c r="I32" s="340"/>
      <c r="J32" s="62" t="s">
        <v>313</v>
      </c>
      <c r="K32" s="17" t="s">
        <v>314</v>
      </c>
      <c r="L32" s="140"/>
      <c r="M32" s="337"/>
      <c r="N32" s="298">
        <f>M32+I32+E32</f>
        <v>0</v>
      </c>
    </row>
    <row r="33" spans="1:14" ht="16.5" customHeight="1">
      <c r="A33" s="343"/>
      <c r="B33" s="212" t="s">
        <v>271</v>
      </c>
      <c r="C33" s="193" t="s">
        <v>272</v>
      </c>
      <c r="D33" s="127"/>
      <c r="E33" s="341"/>
      <c r="F33" s="214" t="s">
        <v>43</v>
      </c>
      <c r="G33" s="214" t="s">
        <v>149</v>
      </c>
      <c r="H33" s="127"/>
      <c r="I33" s="341"/>
      <c r="J33" s="38" t="s">
        <v>63</v>
      </c>
      <c r="K33" s="15" t="s">
        <v>154</v>
      </c>
      <c r="L33" s="141"/>
      <c r="M33" s="338"/>
      <c r="N33" s="299"/>
    </row>
    <row r="34" spans="1:14" ht="18" customHeight="1">
      <c r="A34" s="343"/>
      <c r="B34" s="206" t="s">
        <v>270</v>
      </c>
      <c r="C34" s="193" t="s">
        <v>265</v>
      </c>
      <c r="D34" s="127"/>
      <c r="E34" s="341"/>
      <c r="F34" s="214" t="s">
        <v>55</v>
      </c>
      <c r="G34" s="214" t="s">
        <v>144</v>
      </c>
      <c r="H34" s="127"/>
      <c r="I34" s="341"/>
      <c r="J34" s="38" t="s">
        <v>37</v>
      </c>
      <c r="K34" s="15" t="s">
        <v>144</v>
      </c>
      <c r="L34" s="141"/>
      <c r="M34" s="338"/>
      <c r="N34" s="299"/>
    </row>
    <row r="35" spans="1:14" ht="13.5">
      <c r="A35" s="343"/>
      <c r="B35" s="206" t="s">
        <v>14</v>
      </c>
      <c r="C35" s="193" t="s">
        <v>141</v>
      </c>
      <c r="D35" s="127"/>
      <c r="E35" s="341"/>
      <c r="F35" s="193" t="s">
        <v>294</v>
      </c>
      <c r="G35" s="218" t="s">
        <v>295</v>
      </c>
      <c r="H35" s="127"/>
      <c r="I35" s="341"/>
      <c r="J35" s="38" t="s">
        <v>64</v>
      </c>
      <c r="K35" s="15" t="s">
        <v>137</v>
      </c>
      <c r="L35" s="141"/>
      <c r="M35" s="338"/>
      <c r="N35" s="299"/>
    </row>
    <row r="36" spans="1:14" ht="13.5" thickBot="1">
      <c r="A36" s="343"/>
      <c r="B36" s="208" t="s">
        <v>53</v>
      </c>
      <c r="C36" s="193" t="s">
        <v>137</v>
      </c>
      <c r="D36" s="130"/>
      <c r="E36" s="341"/>
      <c r="F36" s="59"/>
      <c r="G36" s="174"/>
      <c r="H36" s="128"/>
      <c r="I36" s="342"/>
      <c r="J36" s="84"/>
      <c r="K36" s="22"/>
      <c r="L36" s="143"/>
      <c r="M36" s="339"/>
      <c r="N36" s="300"/>
    </row>
    <row r="37" spans="1:14" ht="25.5">
      <c r="A37" s="345" t="s">
        <v>102</v>
      </c>
      <c r="B37" s="28" t="s">
        <v>266</v>
      </c>
      <c r="C37" s="17" t="s">
        <v>263</v>
      </c>
      <c r="D37" s="126"/>
      <c r="E37" s="340"/>
      <c r="F37" s="81" t="s">
        <v>296</v>
      </c>
      <c r="G37" s="175" t="s">
        <v>297</v>
      </c>
      <c r="H37" s="129"/>
      <c r="I37" s="340"/>
      <c r="J37" s="195" t="s">
        <v>315</v>
      </c>
      <c r="K37" s="193" t="s">
        <v>316</v>
      </c>
      <c r="L37" s="144"/>
      <c r="M37" s="337"/>
      <c r="N37" s="298">
        <f>M37+I37+E37</f>
        <v>0</v>
      </c>
    </row>
    <row r="38" spans="1:14" ht="12.75">
      <c r="A38" s="343"/>
      <c r="B38" s="29" t="s">
        <v>271</v>
      </c>
      <c r="C38" s="15" t="s">
        <v>274</v>
      </c>
      <c r="D38" s="127"/>
      <c r="E38" s="341"/>
      <c r="F38" s="82" t="s">
        <v>58</v>
      </c>
      <c r="G38" s="176" t="s">
        <v>150</v>
      </c>
      <c r="H38" s="127"/>
      <c r="I38" s="341"/>
      <c r="J38" s="193" t="s">
        <v>317</v>
      </c>
      <c r="K38" s="193" t="s">
        <v>307</v>
      </c>
      <c r="L38" s="141"/>
      <c r="M38" s="338"/>
      <c r="N38" s="299"/>
    </row>
    <row r="39" spans="1:14" ht="15" customHeight="1">
      <c r="A39" s="343"/>
      <c r="B39" s="29" t="s">
        <v>270</v>
      </c>
      <c r="C39" s="15" t="s">
        <v>265</v>
      </c>
      <c r="D39" s="127"/>
      <c r="E39" s="341"/>
      <c r="F39" s="82" t="s">
        <v>284</v>
      </c>
      <c r="G39" s="176" t="s">
        <v>278</v>
      </c>
      <c r="H39" s="127"/>
      <c r="I39" s="341"/>
      <c r="J39" s="193" t="s">
        <v>36</v>
      </c>
      <c r="K39" s="193" t="s">
        <v>137</v>
      </c>
      <c r="L39" s="141"/>
      <c r="M39" s="338"/>
      <c r="N39" s="299"/>
    </row>
    <row r="40" spans="1:14" ht="12.75" customHeight="1">
      <c r="A40" s="343"/>
      <c r="B40" s="29" t="s">
        <v>14</v>
      </c>
      <c r="C40" s="15" t="s">
        <v>141</v>
      </c>
      <c r="D40" s="127"/>
      <c r="E40" s="341"/>
      <c r="F40" s="82" t="s">
        <v>60</v>
      </c>
      <c r="G40" s="176" t="s">
        <v>143</v>
      </c>
      <c r="H40" s="127"/>
      <c r="I40" s="341"/>
      <c r="J40" s="38"/>
      <c r="K40" s="15"/>
      <c r="L40" s="141"/>
      <c r="M40" s="338"/>
      <c r="N40" s="299"/>
    </row>
    <row r="41" spans="1:14" ht="13.5" thickBot="1">
      <c r="A41" s="344"/>
      <c r="B41" s="30" t="s">
        <v>53</v>
      </c>
      <c r="C41" s="15" t="s">
        <v>137</v>
      </c>
      <c r="D41" s="128"/>
      <c r="E41" s="342"/>
      <c r="F41" s="83" t="s">
        <v>298</v>
      </c>
      <c r="G41" s="177" t="s">
        <v>299</v>
      </c>
      <c r="H41" s="128"/>
      <c r="I41" s="342"/>
      <c r="J41" s="59"/>
      <c r="K41" s="16"/>
      <c r="L41" s="142"/>
      <c r="M41" s="339"/>
      <c r="N41" s="300"/>
    </row>
    <row r="42" spans="1:14" ht="25.5">
      <c r="A42" s="343" t="s">
        <v>108</v>
      </c>
      <c r="B42" s="50" t="s">
        <v>266</v>
      </c>
      <c r="C42" s="17" t="s">
        <v>267</v>
      </c>
      <c r="D42" s="129"/>
      <c r="E42" s="341"/>
      <c r="F42" s="192" t="s">
        <v>300</v>
      </c>
      <c r="G42" s="192" t="s">
        <v>151</v>
      </c>
      <c r="H42" s="126"/>
      <c r="I42" s="340"/>
      <c r="J42" s="192" t="s">
        <v>318</v>
      </c>
      <c r="K42" s="192" t="s">
        <v>319</v>
      </c>
      <c r="L42" s="140"/>
      <c r="M42" s="337"/>
      <c r="N42" s="298">
        <f>M42+I42+E42</f>
        <v>0</v>
      </c>
    </row>
    <row r="43" spans="1:14" ht="12.75">
      <c r="A43" s="343"/>
      <c r="B43" s="29" t="s">
        <v>271</v>
      </c>
      <c r="C43" s="15" t="s">
        <v>274</v>
      </c>
      <c r="D43" s="127"/>
      <c r="E43" s="341"/>
      <c r="F43" s="214" t="s">
        <v>301</v>
      </c>
      <c r="G43" s="214" t="s">
        <v>302</v>
      </c>
      <c r="H43" s="127"/>
      <c r="I43" s="341"/>
      <c r="J43" s="193" t="s">
        <v>37</v>
      </c>
      <c r="K43" s="193" t="s">
        <v>144</v>
      </c>
      <c r="L43" s="141"/>
      <c r="M43" s="338"/>
      <c r="N43" s="299"/>
    </row>
    <row r="44" spans="1:14" ht="17.25" customHeight="1">
      <c r="A44" s="343"/>
      <c r="B44" s="29" t="s">
        <v>270</v>
      </c>
      <c r="C44" s="15" t="s">
        <v>265</v>
      </c>
      <c r="D44" s="127"/>
      <c r="E44" s="341"/>
      <c r="F44" s="214" t="s">
        <v>43</v>
      </c>
      <c r="G44" s="214" t="s">
        <v>149</v>
      </c>
      <c r="H44" s="127"/>
      <c r="I44" s="341"/>
      <c r="J44" s="193" t="s">
        <v>64</v>
      </c>
      <c r="K44" s="193" t="s">
        <v>137</v>
      </c>
      <c r="L44" s="141"/>
      <c r="M44" s="338"/>
      <c r="N44" s="299"/>
    </row>
    <row r="45" spans="1:14" ht="13.5">
      <c r="A45" s="343"/>
      <c r="B45" s="29" t="s">
        <v>14</v>
      </c>
      <c r="C45" s="15" t="s">
        <v>141</v>
      </c>
      <c r="D45" s="127"/>
      <c r="E45" s="341"/>
      <c r="F45" s="193" t="s">
        <v>279</v>
      </c>
      <c r="G45" s="218" t="s">
        <v>280</v>
      </c>
      <c r="H45" s="127"/>
      <c r="I45" s="341"/>
      <c r="J45" s="15"/>
      <c r="K45" s="15"/>
      <c r="L45" s="141"/>
      <c r="M45" s="338"/>
      <c r="N45" s="299"/>
    </row>
    <row r="46" spans="1:14" ht="12.75">
      <c r="A46" s="343"/>
      <c r="B46" s="29" t="s">
        <v>53</v>
      </c>
      <c r="C46" s="15" t="s">
        <v>137</v>
      </c>
      <c r="D46" s="127"/>
      <c r="E46" s="341"/>
      <c r="F46" s="38"/>
      <c r="G46" s="14"/>
      <c r="H46" s="127"/>
      <c r="I46" s="341"/>
      <c r="J46" s="16"/>
      <c r="K46" s="16"/>
      <c r="L46" s="142"/>
      <c r="M46" s="338"/>
      <c r="N46" s="299"/>
    </row>
    <row r="47" spans="1:14" ht="13.5" thickBot="1">
      <c r="A47" s="343"/>
      <c r="B47" s="29"/>
      <c r="C47" s="18"/>
      <c r="D47" s="127"/>
      <c r="E47" s="341"/>
      <c r="F47" s="82"/>
      <c r="G47" s="49"/>
      <c r="H47" s="127"/>
      <c r="I47" s="341"/>
      <c r="J47" s="16"/>
      <c r="K47" s="18"/>
      <c r="L47" s="142"/>
      <c r="M47" s="338"/>
      <c r="N47" s="299"/>
    </row>
    <row r="48" spans="1:14" ht="6.75" customHeight="1" hidden="1" thickBot="1">
      <c r="A48" s="344"/>
      <c r="B48" s="51"/>
      <c r="C48" s="173"/>
      <c r="D48" s="138"/>
      <c r="E48" s="342"/>
      <c r="F48" s="27"/>
      <c r="G48" s="27"/>
      <c r="H48" s="128"/>
      <c r="I48" s="342"/>
      <c r="J48" s="18"/>
      <c r="K48" s="151"/>
      <c r="L48" s="143"/>
      <c r="M48" s="339"/>
      <c r="N48" s="300"/>
    </row>
    <row r="49" spans="1:14" ht="15">
      <c r="A49" s="20"/>
      <c r="B49" s="33" t="s">
        <v>11</v>
      </c>
      <c r="C49" s="33"/>
      <c r="D49" s="37"/>
      <c r="E49" s="183">
        <f>SUM(E9:E48)</f>
        <v>0</v>
      </c>
      <c r="F49" s="37"/>
      <c r="G49" s="37"/>
      <c r="H49" s="37"/>
      <c r="I49" s="183">
        <f>SUM(I9:I48)</f>
        <v>0</v>
      </c>
      <c r="J49" s="37"/>
      <c r="K49" s="37"/>
      <c r="L49" s="37"/>
      <c r="M49" s="183">
        <f>SUM(M9:M48)</f>
        <v>0</v>
      </c>
      <c r="N49" s="37">
        <f>SUM(N9:N48)</f>
        <v>0</v>
      </c>
    </row>
  </sheetData>
  <sheetProtection/>
  <mergeCells count="41">
    <mergeCell ref="A1:B2"/>
    <mergeCell ref="I42:I48"/>
    <mergeCell ref="I26:I31"/>
    <mergeCell ref="I37:I41"/>
    <mergeCell ref="E32:E36"/>
    <mergeCell ref="A4:E6"/>
    <mergeCell ref="F4:I6"/>
    <mergeCell ref="A37:A41"/>
    <mergeCell ref="A26:A31"/>
    <mergeCell ref="E26:E31"/>
    <mergeCell ref="E15:E19"/>
    <mergeCell ref="M20:M25"/>
    <mergeCell ref="A9:A14"/>
    <mergeCell ref="E9:E14"/>
    <mergeCell ref="N9:N14"/>
    <mergeCell ref="A20:A25"/>
    <mergeCell ref="M15:M19"/>
    <mergeCell ref="E37:E41"/>
    <mergeCell ref="I15:I19"/>
    <mergeCell ref="E20:E25"/>
    <mergeCell ref="A32:A36"/>
    <mergeCell ref="M42:M48"/>
    <mergeCell ref="M37:M41"/>
    <mergeCell ref="I32:I36"/>
    <mergeCell ref="A42:A48"/>
    <mergeCell ref="E42:E48"/>
    <mergeCell ref="A15:A19"/>
    <mergeCell ref="F1:G2"/>
    <mergeCell ref="J1:K2"/>
    <mergeCell ref="M9:M14"/>
    <mergeCell ref="M26:M31"/>
    <mergeCell ref="I9:I14"/>
    <mergeCell ref="M32:M36"/>
    <mergeCell ref="J4:M6"/>
    <mergeCell ref="I20:I25"/>
    <mergeCell ref="N42:N48"/>
    <mergeCell ref="N37:N41"/>
    <mergeCell ref="N15:N19"/>
    <mergeCell ref="N26:N31"/>
    <mergeCell ref="N32:N36"/>
    <mergeCell ref="N20:N25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E3"/>
    </sheetView>
  </sheetViews>
  <sheetFormatPr defaultColWidth="9.140625" defaultRowHeight="15"/>
  <cols>
    <col min="1" max="1" width="11.8515625" style="1" customWidth="1"/>
    <col min="2" max="2" width="12.57421875" style="0" customWidth="1"/>
    <col min="3" max="3" width="11.8515625" style="0" customWidth="1"/>
  </cols>
  <sheetData>
    <row r="1" spans="1:5" ht="14.25" customHeight="1">
      <c r="A1" s="346" t="s">
        <v>119</v>
      </c>
      <c r="B1" s="347"/>
      <c r="C1" s="347"/>
      <c r="D1" s="347"/>
      <c r="E1" s="348"/>
    </row>
    <row r="2" spans="1:5" ht="14.25" customHeight="1">
      <c r="A2" s="349"/>
      <c r="B2" s="350"/>
      <c r="C2" s="350"/>
      <c r="D2" s="350"/>
      <c r="E2" s="351"/>
    </row>
    <row r="3" spans="1:5" ht="15" thickBot="1">
      <c r="A3" s="352"/>
      <c r="B3" s="353"/>
      <c r="C3" s="353"/>
      <c r="D3" s="353"/>
      <c r="E3" s="354"/>
    </row>
    <row r="4" spans="1:6" ht="14.25" customHeight="1">
      <c r="A4" s="318" t="s">
        <v>80</v>
      </c>
      <c r="B4" s="319"/>
      <c r="C4" s="319"/>
      <c r="D4" s="319"/>
      <c r="E4" s="319"/>
      <c r="F4" s="319"/>
    </row>
    <row r="5" spans="1:6" ht="14.25">
      <c r="A5" s="318"/>
      <c r="B5" s="319"/>
      <c r="C5" s="319"/>
      <c r="D5" s="319"/>
      <c r="E5" s="319"/>
      <c r="F5" s="319"/>
    </row>
    <row r="6" spans="1:6" ht="18" customHeight="1">
      <c r="A6" s="318"/>
      <c r="B6" s="319"/>
      <c r="C6" s="319"/>
      <c r="D6" s="319"/>
      <c r="E6" s="319"/>
      <c r="F6" s="319"/>
    </row>
    <row r="7" ht="15" thickBot="1"/>
    <row r="8" spans="1:5" ht="26.25" thickBot="1">
      <c r="A8" s="147" t="s">
        <v>82</v>
      </c>
      <c r="B8" s="2" t="s">
        <v>120</v>
      </c>
      <c r="C8" s="2"/>
      <c r="D8" s="40" t="s">
        <v>83</v>
      </c>
      <c r="E8" s="2" t="s">
        <v>84</v>
      </c>
    </row>
    <row r="9" spans="1:5" ht="14.25" customHeight="1">
      <c r="A9" s="292" t="s">
        <v>87</v>
      </c>
      <c r="B9" s="62" t="s">
        <v>113</v>
      </c>
      <c r="C9" s="17" t="s">
        <v>155</v>
      </c>
      <c r="D9" s="121"/>
      <c r="E9" s="337"/>
    </row>
    <row r="10" spans="1:5" ht="14.25">
      <c r="A10" s="293"/>
      <c r="B10" s="15" t="s">
        <v>116</v>
      </c>
      <c r="C10" s="38" t="s">
        <v>115</v>
      </c>
      <c r="D10" s="122"/>
      <c r="E10" s="338"/>
    </row>
    <row r="11" spans="1:5" ht="15" thickBot="1">
      <c r="A11" s="294"/>
      <c r="B11" s="60"/>
      <c r="C11" s="18"/>
      <c r="D11" s="123"/>
      <c r="E11" s="339"/>
    </row>
    <row r="12" spans="1:5" ht="14.25">
      <c r="A12" s="293" t="s">
        <v>88</v>
      </c>
      <c r="B12" s="62" t="s">
        <v>113</v>
      </c>
      <c r="C12" s="17" t="s">
        <v>155</v>
      </c>
      <c r="D12" s="121"/>
      <c r="E12" s="337"/>
    </row>
    <row r="13" spans="1:5" ht="14.25">
      <c r="A13" s="293"/>
      <c r="B13" s="15" t="s">
        <v>116</v>
      </c>
      <c r="C13" s="38" t="s">
        <v>115</v>
      </c>
      <c r="D13" s="124"/>
      <c r="E13" s="338"/>
    </row>
    <row r="14" spans="1:5" ht="15" thickBot="1">
      <c r="A14" s="293"/>
      <c r="B14" s="59"/>
      <c r="C14" s="16"/>
      <c r="D14" s="124"/>
      <c r="E14" s="339"/>
    </row>
    <row r="15" spans="1:5" ht="14.25">
      <c r="A15" s="292" t="s">
        <v>89</v>
      </c>
      <c r="B15" s="62" t="s">
        <v>113</v>
      </c>
      <c r="C15" s="17" t="s">
        <v>155</v>
      </c>
      <c r="D15" s="125"/>
      <c r="E15" s="337"/>
    </row>
    <row r="16" spans="1:5" ht="14.25">
      <c r="A16" s="293"/>
      <c r="B16" s="15" t="s">
        <v>116</v>
      </c>
      <c r="C16" s="38" t="s">
        <v>115</v>
      </c>
      <c r="D16" s="124"/>
      <c r="E16" s="338"/>
    </row>
    <row r="17" spans="1:5" ht="15" thickBot="1">
      <c r="A17" s="294"/>
      <c r="B17" s="60"/>
      <c r="C17" s="18"/>
      <c r="D17" s="123"/>
      <c r="E17" s="339"/>
    </row>
    <row r="18" spans="1:5" ht="14.25">
      <c r="A18" s="293" t="s">
        <v>90</v>
      </c>
      <c r="B18" s="62" t="s">
        <v>113</v>
      </c>
      <c r="C18" s="17" t="s">
        <v>155</v>
      </c>
      <c r="D18" s="121"/>
      <c r="E18" s="337"/>
    </row>
    <row r="19" spans="1:5" ht="14.25">
      <c r="A19" s="293"/>
      <c r="B19" s="15" t="s">
        <v>116</v>
      </c>
      <c r="C19" s="38" t="s">
        <v>115</v>
      </c>
      <c r="D19" s="124"/>
      <c r="E19" s="338"/>
    </row>
    <row r="20" spans="1:5" ht="15" thickBot="1">
      <c r="A20" s="293"/>
      <c r="B20" s="59"/>
      <c r="C20" s="16"/>
      <c r="D20" s="124"/>
      <c r="E20" s="339"/>
    </row>
    <row r="21" spans="1:5" ht="14.25">
      <c r="A21" s="292" t="s">
        <v>91</v>
      </c>
      <c r="B21" s="62" t="s">
        <v>113</v>
      </c>
      <c r="C21" s="17" t="s">
        <v>155</v>
      </c>
      <c r="D21" s="125"/>
      <c r="E21" s="337"/>
    </row>
    <row r="22" spans="1:5" ht="14.25">
      <c r="A22" s="293"/>
      <c r="B22" s="15" t="s">
        <v>116</v>
      </c>
      <c r="C22" s="38" t="s">
        <v>115</v>
      </c>
      <c r="D22" s="122"/>
      <c r="E22" s="338"/>
    </row>
    <row r="23" spans="1:5" ht="15" thickBot="1">
      <c r="A23" s="294"/>
      <c r="B23" s="60"/>
      <c r="C23" s="18"/>
      <c r="D23" s="123"/>
      <c r="E23" s="339"/>
    </row>
    <row r="24" spans="1:5" ht="14.25">
      <c r="A24" s="293" t="s">
        <v>92</v>
      </c>
      <c r="B24" s="62" t="s">
        <v>113</v>
      </c>
      <c r="C24" s="17" t="s">
        <v>155</v>
      </c>
      <c r="D24" s="121"/>
      <c r="E24" s="337"/>
    </row>
    <row r="25" spans="1:5" ht="14.25">
      <c r="A25" s="293"/>
      <c r="B25" s="15" t="s">
        <v>116</v>
      </c>
      <c r="C25" s="38" t="s">
        <v>115</v>
      </c>
      <c r="D25" s="124"/>
      <c r="E25" s="338"/>
    </row>
    <row r="26" spans="1:5" ht="15" thickBot="1">
      <c r="A26" s="293"/>
      <c r="B26" s="59"/>
      <c r="C26" s="16"/>
      <c r="D26" s="124"/>
      <c r="E26" s="339"/>
    </row>
    <row r="27" spans="1:5" ht="14.25">
      <c r="A27" s="292" t="s">
        <v>93</v>
      </c>
      <c r="B27" s="62" t="s">
        <v>113</v>
      </c>
      <c r="C27" s="17" t="s">
        <v>155</v>
      </c>
      <c r="D27" s="125"/>
      <c r="E27" s="337"/>
    </row>
    <row r="28" spans="1:5" ht="14.25">
      <c r="A28" s="293"/>
      <c r="B28" s="15" t="s">
        <v>116</v>
      </c>
      <c r="C28" s="38" t="s">
        <v>115</v>
      </c>
      <c r="D28" s="122"/>
      <c r="E28" s="338"/>
    </row>
    <row r="29" spans="1:5" ht="15" thickBot="1">
      <c r="A29" s="294"/>
      <c r="B29" s="18"/>
      <c r="C29" s="18"/>
      <c r="D29" s="123"/>
      <c r="E29" s="339"/>
    </row>
    <row r="30" spans="1:5" ht="15.75" thickBot="1">
      <c r="A30" s="20"/>
      <c r="B30" s="36" t="s">
        <v>17</v>
      </c>
      <c r="C30" s="36"/>
      <c r="D30" s="36"/>
      <c r="E30" s="182">
        <f>SUM(E9:E28)</f>
        <v>0</v>
      </c>
    </row>
  </sheetData>
  <sheetProtection/>
  <mergeCells count="16">
    <mergeCell ref="A24:A26"/>
    <mergeCell ref="E24:E26"/>
    <mergeCell ref="A27:A29"/>
    <mergeCell ref="E27:E29"/>
    <mergeCell ref="A9:A11"/>
    <mergeCell ref="E9:E11"/>
    <mergeCell ref="A12:A14"/>
    <mergeCell ref="E12:E14"/>
    <mergeCell ref="A15:A17"/>
    <mergeCell ref="E15:E17"/>
    <mergeCell ref="A18:A20"/>
    <mergeCell ref="E18:E20"/>
    <mergeCell ref="A21:A23"/>
    <mergeCell ref="A1:E3"/>
    <mergeCell ref="A4:F6"/>
    <mergeCell ref="E21:E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1.8515625" style="0" customWidth="1"/>
    <col min="2" max="2" width="12.140625" style="0" customWidth="1"/>
    <col min="3" max="3" width="10.140625" style="0" customWidth="1"/>
    <col min="4" max="4" width="8.00390625" style="0" customWidth="1"/>
    <col min="5" max="5" width="12.421875" style="0" customWidth="1"/>
    <col min="6" max="6" width="10.8515625" style="0" customWidth="1"/>
    <col min="7" max="7" width="8.8515625" style="0" customWidth="1"/>
    <col min="8" max="8" width="12.8515625" style="0" customWidth="1"/>
    <col min="9" max="9" width="11.140625" style="0" customWidth="1"/>
    <col min="10" max="10" width="7.8515625" style="0" customWidth="1"/>
    <col min="11" max="11" width="12.140625" style="0" customWidth="1"/>
    <col min="12" max="12" width="11.8515625" style="0" customWidth="1"/>
    <col min="13" max="13" width="7.57421875" style="0" customWidth="1"/>
    <col min="14" max="14" width="12.57421875" style="0" customWidth="1"/>
    <col min="15" max="15" width="10.57421875" style="0" customWidth="1"/>
    <col min="16" max="16" width="7.8515625" style="0" customWidth="1"/>
    <col min="17" max="17" width="13.00390625" style="0" customWidth="1"/>
    <col min="18" max="18" width="9.8515625" style="0" customWidth="1"/>
    <col min="19" max="19" width="8.57421875" style="0" customWidth="1"/>
    <col min="20" max="20" width="12.140625" style="0" customWidth="1"/>
    <col min="21" max="21" width="10.140625" style="0" customWidth="1"/>
    <col min="22" max="22" width="8.140625" style="0" customWidth="1"/>
    <col min="23" max="23" width="11.140625" style="0" hidden="1" customWidth="1"/>
    <col min="24" max="27" width="8.8515625" style="0" hidden="1" customWidth="1"/>
    <col min="28" max="28" width="13.00390625" style="0" hidden="1" customWidth="1"/>
    <col min="29" max="29" width="8.8515625" style="0" hidden="1" customWidth="1"/>
    <col min="30" max="30" width="0.85546875" style="0" hidden="1" customWidth="1"/>
    <col min="31" max="32" width="8.8515625" style="0" hidden="1" customWidth="1"/>
    <col min="33" max="33" width="51.140625" style="0" customWidth="1"/>
  </cols>
  <sheetData>
    <row r="1" spans="1:8" ht="25.5">
      <c r="A1" s="225" t="s">
        <v>325</v>
      </c>
      <c r="H1" s="226" t="s">
        <v>326</v>
      </c>
    </row>
    <row r="2" spans="1:11" ht="25.5">
      <c r="A2" s="225" t="s">
        <v>327</v>
      </c>
      <c r="K2" s="227" t="s">
        <v>328</v>
      </c>
    </row>
    <row r="4" spans="1:33" ht="26.25">
      <c r="A4" s="228" t="s">
        <v>329</v>
      </c>
      <c r="B4" s="355" t="s">
        <v>330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7"/>
      <c r="W4" s="229" t="s">
        <v>331</v>
      </c>
      <c r="X4" s="230" t="s">
        <v>332</v>
      </c>
      <c r="Y4" s="230" t="s">
        <v>333</v>
      </c>
      <c r="Z4" s="230" t="s">
        <v>332</v>
      </c>
      <c r="AA4" s="230" t="s">
        <v>333</v>
      </c>
      <c r="AB4" s="229" t="s">
        <v>334</v>
      </c>
      <c r="AC4" s="230" t="s">
        <v>332</v>
      </c>
      <c r="AD4" s="230" t="s">
        <v>333</v>
      </c>
      <c r="AE4" s="230" t="s">
        <v>332</v>
      </c>
      <c r="AF4" s="230" t="s">
        <v>333</v>
      </c>
      <c r="AG4" s="231" t="s">
        <v>335</v>
      </c>
    </row>
    <row r="5" spans="1:33" ht="34.5" customHeight="1">
      <c r="A5" s="232" t="s">
        <v>336</v>
      </c>
      <c r="B5" s="233" t="s">
        <v>337</v>
      </c>
      <c r="C5" s="234" t="s">
        <v>338</v>
      </c>
      <c r="D5" s="234" t="s">
        <v>339</v>
      </c>
      <c r="E5" s="233" t="s">
        <v>340</v>
      </c>
      <c r="F5" s="234" t="s">
        <v>338</v>
      </c>
      <c r="G5" s="234" t="s">
        <v>339</v>
      </c>
      <c r="H5" s="233" t="s">
        <v>341</v>
      </c>
      <c r="I5" s="234" t="s">
        <v>338</v>
      </c>
      <c r="J5" s="234" t="s">
        <v>339</v>
      </c>
      <c r="K5" s="233" t="s">
        <v>342</v>
      </c>
      <c r="L5" s="234" t="s">
        <v>338</v>
      </c>
      <c r="M5" s="234" t="s">
        <v>339</v>
      </c>
      <c r="N5" s="233" t="s">
        <v>343</v>
      </c>
      <c r="O5" s="234" t="s">
        <v>338</v>
      </c>
      <c r="P5" s="234" t="s">
        <v>339</v>
      </c>
      <c r="Q5" s="233" t="s">
        <v>344</v>
      </c>
      <c r="R5" s="234" t="s">
        <v>338</v>
      </c>
      <c r="S5" s="234" t="s">
        <v>339</v>
      </c>
      <c r="T5" s="233" t="s">
        <v>345</v>
      </c>
      <c r="U5" s="234" t="s">
        <v>338</v>
      </c>
      <c r="V5" s="234" t="s">
        <v>339</v>
      </c>
      <c r="W5" s="358" t="s">
        <v>346</v>
      </c>
      <c r="X5" s="358"/>
      <c r="Y5" s="358"/>
      <c r="Z5" s="358"/>
      <c r="AA5" s="358"/>
      <c r="AB5" s="358"/>
      <c r="AC5" s="358"/>
      <c r="AD5" s="358"/>
      <c r="AE5" s="358"/>
      <c r="AF5" s="358"/>
      <c r="AG5" s="358"/>
    </row>
    <row r="6" spans="1:33" ht="26.25">
      <c r="A6" s="235" t="s">
        <v>347</v>
      </c>
      <c r="B6" s="236" t="s">
        <v>348</v>
      </c>
      <c r="C6" s="237">
        <v>97</v>
      </c>
      <c r="D6" s="237">
        <v>4.2</v>
      </c>
      <c r="E6" s="236" t="s">
        <v>349</v>
      </c>
      <c r="F6" s="238">
        <v>19</v>
      </c>
      <c r="G6" s="238">
        <v>0.5</v>
      </c>
      <c r="H6" s="236" t="s">
        <v>350</v>
      </c>
      <c r="I6" s="239">
        <v>91</v>
      </c>
      <c r="J6" s="239">
        <v>2.4</v>
      </c>
      <c r="K6" s="236" t="s">
        <v>348</v>
      </c>
      <c r="L6" s="237">
        <v>97</v>
      </c>
      <c r="M6" s="237">
        <v>4.2</v>
      </c>
      <c r="N6" s="236" t="s">
        <v>349</v>
      </c>
      <c r="O6" s="238">
        <v>19</v>
      </c>
      <c r="P6" s="238">
        <v>0.5</v>
      </c>
      <c r="Q6" s="236" t="s">
        <v>348</v>
      </c>
      <c r="R6" s="237">
        <v>97</v>
      </c>
      <c r="S6" s="237">
        <v>4.2</v>
      </c>
      <c r="T6" s="236" t="s">
        <v>350</v>
      </c>
      <c r="U6" s="239">
        <v>91</v>
      </c>
      <c r="V6" s="239">
        <v>2.4</v>
      </c>
      <c r="W6" s="240" t="s">
        <v>351</v>
      </c>
      <c r="X6" s="241">
        <v>160</v>
      </c>
      <c r="Y6" s="241">
        <v>2</v>
      </c>
      <c r="Z6" s="241">
        <v>160</v>
      </c>
      <c r="AA6" s="241">
        <v>2</v>
      </c>
      <c r="AB6" s="240" t="s">
        <v>351</v>
      </c>
      <c r="AC6" s="241">
        <v>160</v>
      </c>
      <c r="AD6" s="241">
        <v>2</v>
      </c>
      <c r="AE6" s="241">
        <v>160</v>
      </c>
      <c r="AF6" s="241">
        <v>2</v>
      </c>
      <c r="AG6" s="242" t="s">
        <v>352</v>
      </c>
    </row>
    <row r="7" spans="1:33" ht="26.25">
      <c r="A7" s="235" t="s">
        <v>353</v>
      </c>
      <c r="B7" s="236" t="s">
        <v>354</v>
      </c>
      <c r="C7" s="239">
        <v>124</v>
      </c>
      <c r="D7" s="239">
        <v>0</v>
      </c>
      <c r="E7" s="236" t="s">
        <v>355</v>
      </c>
      <c r="F7" s="239">
        <v>124</v>
      </c>
      <c r="G7" s="239">
        <v>0</v>
      </c>
      <c r="H7" s="236" t="s">
        <v>354</v>
      </c>
      <c r="I7" s="239">
        <v>124</v>
      </c>
      <c r="J7" s="239">
        <v>0</v>
      </c>
      <c r="K7" s="236" t="s">
        <v>355</v>
      </c>
      <c r="L7" s="239">
        <v>124</v>
      </c>
      <c r="M7" s="239">
        <v>0</v>
      </c>
      <c r="N7" s="236" t="s">
        <v>354</v>
      </c>
      <c r="O7" s="239">
        <v>124</v>
      </c>
      <c r="P7" s="239">
        <v>0</v>
      </c>
      <c r="Q7" s="236" t="s">
        <v>355</v>
      </c>
      <c r="R7" s="239">
        <v>124</v>
      </c>
      <c r="S7" s="239">
        <v>0</v>
      </c>
      <c r="T7" s="236" t="s">
        <v>354</v>
      </c>
      <c r="U7" s="239">
        <v>124</v>
      </c>
      <c r="V7" s="239">
        <v>0</v>
      </c>
      <c r="W7" s="240" t="s">
        <v>356</v>
      </c>
      <c r="X7" s="241">
        <v>0</v>
      </c>
      <c r="Y7" s="241">
        <v>0</v>
      </c>
      <c r="Z7" s="241"/>
      <c r="AA7" s="241"/>
      <c r="AB7" s="240" t="s">
        <v>356</v>
      </c>
      <c r="AC7" s="241"/>
      <c r="AD7" s="241"/>
      <c r="AE7" s="241">
        <v>40</v>
      </c>
      <c r="AF7" s="241">
        <v>0</v>
      </c>
      <c r="AG7" s="242" t="s">
        <v>357</v>
      </c>
    </row>
    <row r="8" spans="1:33" ht="26.25">
      <c r="A8" s="243" t="s">
        <v>358</v>
      </c>
      <c r="B8" s="236" t="s">
        <v>359</v>
      </c>
      <c r="C8" s="237">
        <v>72</v>
      </c>
      <c r="D8" s="237">
        <v>6.3</v>
      </c>
      <c r="E8" s="236" t="s">
        <v>360</v>
      </c>
      <c r="F8" s="238">
        <v>83</v>
      </c>
      <c r="G8" s="238">
        <v>5.9</v>
      </c>
      <c r="H8" s="236" t="s">
        <v>361</v>
      </c>
      <c r="I8" s="237">
        <v>72</v>
      </c>
      <c r="J8" s="237">
        <v>6.3</v>
      </c>
      <c r="K8" s="236" t="s">
        <v>362</v>
      </c>
      <c r="L8" s="238">
        <v>86</v>
      </c>
      <c r="M8" s="238">
        <v>6.5</v>
      </c>
      <c r="N8" s="236" t="s">
        <v>360</v>
      </c>
      <c r="O8" s="238">
        <v>83</v>
      </c>
      <c r="P8" s="238">
        <v>5.9</v>
      </c>
      <c r="Q8" s="236" t="s">
        <v>359</v>
      </c>
      <c r="R8" s="237">
        <v>72</v>
      </c>
      <c r="S8" s="237">
        <v>6.3</v>
      </c>
      <c r="T8" s="236" t="s">
        <v>363</v>
      </c>
      <c r="U8" s="237">
        <v>72</v>
      </c>
      <c r="V8" s="237">
        <v>6.3</v>
      </c>
      <c r="W8" s="240" t="s">
        <v>364</v>
      </c>
      <c r="X8" s="241">
        <v>75</v>
      </c>
      <c r="Y8" s="241">
        <v>7</v>
      </c>
      <c r="Z8" s="241">
        <v>75</v>
      </c>
      <c r="AA8" s="241">
        <v>7</v>
      </c>
      <c r="AB8" s="240" t="s">
        <v>365</v>
      </c>
      <c r="AC8" s="241">
        <v>40</v>
      </c>
      <c r="AD8" s="241">
        <v>4</v>
      </c>
      <c r="AE8" s="241">
        <v>40</v>
      </c>
      <c r="AF8" s="241">
        <v>4</v>
      </c>
      <c r="AG8" s="242" t="s">
        <v>366</v>
      </c>
    </row>
    <row r="9" spans="1:33" ht="26.25">
      <c r="A9" s="243" t="s">
        <v>367</v>
      </c>
      <c r="B9" s="236" t="s">
        <v>368</v>
      </c>
      <c r="C9" s="239">
        <v>76</v>
      </c>
      <c r="D9" s="239">
        <v>3.9</v>
      </c>
      <c r="E9" s="236" t="s">
        <v>369</v>
      </c>
      <c r="F9" s="244">
        <v>76</v>
      </c>
      <c r="G9" s="244">
        <v>4.3</v>
      </c>
      <c r="H9" s="236" t="s">
        <v>368</v>
      </c>
      <c r="I9" s="239">
        <v>76</v>
      </c>
      <c r="J9" s="239">
        <v>3.9</v>
      </c>
      <c r="K9" s="236" t="s">
        <v>369</v>
      </c>
      <c r="L9" s="244">
        <v>76</v>
      </c>
      <c r="M9" s="244">
        <v>4.3</v>
      </c>
      <c r="N9" s="236" t="s">
        <v>370</v>
      </c>
      <c r="O9" s="244">
        <v>64</v>
      </c>
      <c r="P9" s="244">
        <v>4.1</v>
      </c>
      <c r="Q9" s="236" t="s">
        <v>368</v>
      </c>
      <c r="R9" s="239">
        <v>76</v>
      </c>
      <c r="S9" s="239">
        <v>3.9</v>
      </c>
      <c r="T9" s="236" t="s">
        <v>370</v>
      </c>
      <c r="U9" s="244">
        <v>64</v>
      </c>
      <c r="V9" s="244">
        <v>4.1</v>
      </c>
      <c r="W9" s="240" t="s">
        <v>371</v>
      </c>
      <c r="X9" s="241">
        <v>150</v>
      </c>
      <c r="Y9" s="241">
        <v>8</v>
      </c>
      <c r="Z9" s="241">
        <v>150</v>
      </c>
      <c r="AA9" s="241">
        <v>8</v>
      </c>
      <c r="AB9" s="240" t="s">
        <v>372</v>
      </c>
      <c r="AC9" s="241">
        <v>75</v>
      </c>
      <c r="AD9" s="241">
        <v>4</v>
      </c>
      <c r="AE9" s="241">
        <v>150</v>
      </c>
      <c r="AF9" s="241">
        <v>8</v>
      </c>
      <c r="AG9" s="245" t="s">
        <v>373</v>
      </c>
    </row>
    <row r="10" spans="1:33" ht="22.5" customHeight="1">
      <c r="A10" s="243" t="s">
        <v>374</v>
      </c>
      <c r="B10" s="236" t="s">
        <v>375</v>
      </c>
      <c r="C10" s="237">
        <v>54</v>
      </c>
      <c r="D10" s="237">
        <v>2.1</v>
      </c>
      <c r="E10" s="236" t="s">
        <v>376</v>
      </c>
      <c r="F10" s="237">
        <v>54</v>
      </c>
      <c r="G10" s="237">
        <v>2.1</v>
      </c>
      <c r="H10" s="236" t="s">
        <v>375</v>
      </c>
      <c r="I10" s="237">
        <v>54</v>
      </c>
      <c r="J10" s="237">
        <v>2.1</v>
      </c>
      <c r="K10" s="236" t="s">
        <v>376</v>
      </c>
      <c r="L10" s="237">
        <v>54</v>
      </c>
      <c r="M10" s="237">
        <v>2.1</v>
      </c>
      <c r="N10" s="236" t="s">
        <v>375</v>
      </c>
      <c r="O10" s="237">
        <v>54</v>
      </c>
      <c r="P10" s="237">
        <v>2.1</v>
      </c>
      <c r="Q10" s="236" t="s">
        <v>376</v>
      </c>
      <c r="R10" s="237">
        <v>54</v>
      </c>
      <c r="S10" s="237">
        <v>2.1</v>
      </c>
      <c r="T10" s="236" t="s">
        <v>375</v>
      </c>
      <c r="U10" s="237">
        <v>54</v>
      </c>
      <c r="V10" s="237">
        <v>2.1</v>
      </c>
      <c r="W10" s="240" t="s">
        <v>377</v>
      </c>
      <c r="X10" s="241">
        <v>100</v>
      </c>
      <c r="Y10" s="241">
        <v>4</v>
      </c>
      <c r="Z10" s="241">
        <v>100</v>
      </c>
      <c r="AA10" s="241">
        <v>4</v>
      </c>
      <c r="AB10" s="240" t="s">
        <v>377</v>
      </c>
      <c r="AC10" s="241">
        <v>100</v>
      </c>
      <c r="AD10" s="241">
        <v>4</v>
      </c>
      <c r="AE10" s="241">
        <v>100</v>
      </c>
      <c r="AF10" s="241">
        <v>4</v>
      </c>
      <c r="AG10" s="242" t="s">
        <v>378</v>
      </c>
    </row>
    <row r="11" spans="1:33" ht="26.25">
      <c r="A11" s="235" t="s">
        <v>379</v>
      </c>
      <c r="B11" s="236" t="s">
        <v>380</v>
      </c>
      <c r="C11" s="237">
        <v>31</v>
      </c>
      <c r="D11" s="239">
        <v>0</v>
      </c>
      <c r="E11" s="236" t="s">
        <v>380</v>
      </c>
      <c r="F11" s="237">
        <v>31</v>
      </c>
      <c r="G11" s="239">
        <v>0</v>
      </c>
      <c r="H11" s="236" t="s">
        <v>380</v>
      </c>
      <c r="I11" s="237">
        <v>31</v>
      </c>
      <c r="J11" s="239">
        <v>0</v>
      </c>
      <c r="K11" s="236" t="s">
        <v>380</v>
      </c>
      <c r="L11" s="237">
        <v>31</v>
      </c>
      <c r="M11" s="239">
        <v>0</v>
      </c>
      <c r="N11" s="236" t="s">
        <v>380</v>
      </c>
      <c r="O11" s="237">
        <v>31</v>
      </c>
      <c r="P11" s="239">
        <v>0</v>
      </c>
      <c r="Q11" s="236" t="s">
        <v>380</v>
      </c>
      <c r="R11" s="237">
        <v>31</v>
      </c>
      <c r="S11" s="239">
        <v>0</v>
      </c>
      <c r="T11" s="236" t="s">
        <v>380</v>
      </c>
      <c r="U11" s="237">
        <v>31</v>
      </c>
      <c r="V11" s="239">
        <v>0</v>
      </c>
      <c r="W11" s="240" t="s">
        <v>381</v>
      </c>
      <c r="X11" s="241">
        <v>80</v>
      </c>
      <c r="Y11" s="241">
        <v>0</v>
      </c>
      <c r="Z11" s="241">
        <v>80</v>
      </c>
      <c r="AA11" s="241">
        <v>0</v>
      </c>
      <c r="AB11" s="240" t="s">
        <v>381</v>
      </c>
      <c r="AC11" s="241">
        <v>80</v>
      </c>
      <c r="AD11" s="241">
        <v>0</v>
      </c>
      <c r="AE11" s="241">
        <v>80</v>
      </c>
      <c r="AF11" s="241">
        <v>0</v>
      </c>
      <c r="AG11" s="242" t="s">
        <v>382</v>
      </c>
    </row>
    <row r="12" spans="1:33" ht="26.25">
      <c r="A12" s="243" t="s">
        <v>383</v>
      </c>
      <c r="B12" s="236" t="s">
        <v>384</v>
      </c>
      <c r="C12" s="238">
        <v>18</v>
      </c>
      <c r="D12" s="238">
        <v>0.4</v>
      </c>
      <c r="E12" s="236" t="s">
        <v>385</v>
      </c>
      <c r="F12" s="238">
        <v>36</v>
      </c>
      <c r="G12" s="238">
        <v>0.5</v>
      </c>
      <c r="H12" s="236" t="s">
        <v>386</v>
      </c>
      <c r="I12" s="238">
        <v>53</v>
      </c>
      <c r="J12" s="238">
        <v>0.7</v>
      </c>
      <c r="K12" s="236" t="s">
        <v>384</v>
      </c>
      <c r="L12" s="238">
        <v>18</v>
      </c>
      <c r="M12" s="238">
        <v>0.4</v>
      </c>
      <c r="N12" s="236" t="s">
        <v>385</v>
      </c>
      <c r="O12" s="238">
        <v>36</v>
      </c>
      <c r="P12" s="238">
        <v>0.5</v>
      </c>
      <c r="Q12" s="236" t="s">
        <v>384</v>
      </c>
      <c r="R12" s="238">
        <v>18</v>
      </c>
      <c r="S12" s="238">
        <v>0.4</v>
      </c>
      <c r="T12" s="236" t="s">
        <v>386</v>
      </c>
      <c r="U12" s="238">
        <v>53</v>
      </c>
      <c r="V12" s="238">
        <v>0.7</v>
      </c>
      <c r="W12" s="240"/>
      <c r="X12" s="241"/>
      <c r="Y12" s="241"/>
      <c r="Z12" s="241"/>
      <c r="AA12" s="241"/>
      <c r="AB12" s="240" t="s">
        <v>387</v>
      </c>
      <c r="AC12" s="241"/>
      <c r="AD12" s="241"/>
      <c r="AE12" s="241"/>
      <c r="AF12" s="241"/>
      <c r="AG12" s="242" t="s">
        <v>388</v>
      </c>
    </row>
    <row r="13" spans="1:33" ht="14.25">
      <c r="A13" s="246" t="s">
        <v>389</v>
      </c>
      <c r="B13" s="366"/>
      <c r="C13" s="246">
        <f>SUM(C6:C12)</f>
        <v>472</v>
      </c>
      <c r="D13" s="246">
        <f aca="true" t="shared" si="0" ref="D13:S13">SUM(D6:D12)</f>
        <v>16.9</v>
      </c>
      <c r="E13" s="368"/>
      <c r="F13" s="246">
        <f t="shared" si="0"/>
        <v>423</v>
      </c>
      <c r="G13" s="246">
        <f t="shared" si="0"/>
        <v>13.299999999999999</v>
      </c>
      <c r="H13" s="368"/>
      <c r="I13" s="246">
        <f t="shared" si="0"/>
        <v>501</v>
      </c>
      <c r="J13" s="246">
        <f t="shared" si="0"/>
        <v>15.399999999999999</v>
      </c>
      <c r="K13" s="368"/>
      <c r="L13" s="246">
        <f t="shared" si="0"/>
        <v>486</v>
      </c>
      <c r="M13" s="246">
        <f t="shared" si="0"/>
        <v>17.5</v>
      </c>
      <c r="N13" s="368"/>
      <c r="O13" s="246">
        <f t="shared" si="0"/>
        <v>411</v>
      </c>
      <c r="P13" s="246">
        <f t="shared" si="0"/>
        <v>13.1</v>
      </c>
      <c r="Q13" s="368"/>
      <c r="R13" s="246">
        <f t="shared" si="0"/>
        <v>472</v>
      </c>
      <c r="S13" s="246">
        <f t="shared" si="0"/>
        <v>16.9</v>
      </c>
      <c r="T13" s="368"/>
      <c r="U13" s="246">
        <f>SUM(U6:U12)</f>
        <v>489</v>
      </c>
      <c r="V13" s="246">
        <f>SUM(V6:V12)</f>
        <v>15.599999999999998</v>
      </c>
      <c r="W13" s="240"/>
      <c r="X13" s="241"/>
      <c r="Y13" s="241"/>
      <c r="Z13" s="241"/>
      <c r="AA13" s="241"/>
      <c r="AB13" s="240"/>
      <c r="AC13" s="241"/>
      <c r="AD13" s="241"/>
      <c r="AE13" s="241"/>
      <c r="AF13" s="241"/>
      <c r="AG13" s="247"/>
    </row>
    <row r="14" spans="1:33" s="248" customFormat="1" ht="14.25">
      <c r="A14" s="246" t="s">
        <v>390</v>
      </c>
      <c r="B14" s="367"/>
      <c r="C14" s="246"/>
      <c r="D14" s="246"/>
      <c r="E14" s="369"/>
      <c r="F14" s="246"/>
      <c r="G14" s="246"/>
      <c r="H14" s="369"/>
      <c r="I14" s="246"/>
      <c r="J14" s="246"/>
      <c r="K14" s="369"/>
      <c r="L14" s="246"/>
      <c r="M14" s="246"/>
      <c r="N14" s="369"/>
      <c r="O14" s="246"/>
      <c r="P14" s="246"/>
      <c r="Q14" s="369"/>
      <c r="R14" s="246"/>
      <c r="S14" s="246"/>
      <c r="T14" s="369"/>
      <c r="U14" s="246"/>
      <c r="V14" s="246"/>
      <c r="W14" s="240"/>
      <c r="X14" s="241"/>
      <c r="Y14" s="241"/>
      <c r="Z14" s="241"/>
      <c r="AA14" s="241"/>
      <c r="AB14" s="240"/>
      <c r="AC14" s="241"/>
      <c r="AD14" s="241"/>
      <c r="AE14" s="241"/>
      <c r="AF14" s="241"/>
      <c r="AG14" s="247"/>
    </row>
    <row r="15" spans="1:33" s="248" customFormat="1" ht="14.25">
      <c r="A15" s="249"/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</row>
    <row r="16" spans="1:33" ht="26.25">
      <c r="A16" s="251" t="s">
        <v>391</v>
      </c>
      <c r="B16" s="363" t="s">
        <v>392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5"/>
      <c r="W16" s="252" t="s">
        <v>393</v>
      </c>
      <c r="X16" s="253" t="s">
        <v>332</v>
      </c>
      <c r="Y16" s="253" t="s">
        <v>333</v>
      </c>
      <c r="Z16" s="253" t="s">
        <v>332</v>
      </c>
      <c r="AA16" s="253" t="s">
        <v>333</v>
      </c>
      <c r="AB16" s="252" t="s">
        <v>334</v>
      </c>
      <c r="AC16" s="253" t="s">
        <v>332</v>
      </c>
      <c r="AD16" s="253" t="s">
        <v>333</v>
      </c>
      <c r="AE16" s="253" t="s">
        <v>332</v>
      </c>
      <c r="AF16" s="253" t="s">
        <v>333</v>
      </c>
      <c r="AG16" s="231" t="s">
        <v>335</v>
      </c>
    </row>
    <row r="17" spans="1:33" s="254" customFormat="1" ht="37.5" customHeight="1">
      <c r="A17" s="232" t="s">
        <v>336</v>
      </c>
      <c r="B17" s="233" t="s">
        <v>337</v>
      </c>
      <c r="C17" s="234" t="s">
        <v>338</v>
      </c>
      <c r="D17" s="234" t="s">
        <v>339</v>
      </c>
      <c r="E17" s="233" t="s">
        <v>340</v>
      </c>
      <c r="F17" s="234" t="s">
        <v>338</v>
      </c>
      <c r="G17" s="234" t="s">
        <v>339</v>
      </c>
      <c r="H17" s="233" t="s">
        <v>341</v>
      </c>
      <c r="I17" s="234" t="s">
        <v>338</v>
      </c>
      <c r="J17" s="234" t="s">
        <v>339</v>
      </c>
      <c r="K17" s="233" t="s">
        <v>342</v>
      </c>
      <c r="L17" s="234" t="s">
        <v>338</v>
      </c>
      <c r="M17" s="234" t="s">
        <v>339</v>
      </c>
      <c r="N17" s="233" t="s">
        <v>343</v>
      </c>
      <c r="O17" s="234" t="s">
        <v>338</v>
      </c>
      <c r="P17" s="234" t="s">
        <v>339</v>
      </c>
      <c r="Q17" s="233" t="s">
        <v>344</v>
      </c>
      <c r="R17" s="234" t="s">
        <v>338</v>
      </c>
      <c r="S17" s="234" t="s">
        <v>339</v>
      </c>
      <c r="T17" s="233" t="s">
        <v>345</v>
      </c>
      <c r="U17" s="234" t="s">
        <v>338</v>
      </c>
      <c r="V17" s="234" t="s">
        <v>339</v>
      </c>
      <c r="W17" s="358" t="s">
        <v>346</v>
      </c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</row>
    <row r="18" spans="1:33" s="254" customFormat="1" ht="25.5">
      <c r="A18" s="255" t="s">
        <v>394</v>
      </c>
      <c r="B18" s="236" t="s">
        <v>395</v>
      </c>
      <c r="C18" s="237">
        <v>180</v>
      </c>
      <c r="D18" s="237">
        <v>3.3</v>
      </c>
      <c r="E18" s="236" t="s">
        <v>350</v>
      </c>
      <c r="F18" s="239">
        <v>183</v>
      </c>
      <c r="G18" s="239">
        <v>4.7</v>
      </c>
      <c r="H18" s="236" t="s">
        <v>395</v>
      </c>
      <c r="I18" s="237">
        <v>180</v>
      </c>
      <c r="J18" s="237">
        <v>3.3</v>
      </c>
      <c r="K18" s="236" t="s">
        <v>350</v>
      </c>
      <c r="L18" s="239">
        <v>183</v>
      </c>
      <c r="M18" s="239">
        <v>4.7</v>
      </c>
      <c r="N18" s="236" t="s">
        <v>395</v>
      </c>
      <c r="O18" s="237">
        <v>180</v>
      </c>
      <c r="P18" s="237">
        <v>3.3</v>
      </c>
      <c r="Q18" s="236" t="s">
        <v>350</v>
      </c>
      <c r="R18" s="239">
        <v>183</v>
      </c>
      <c r="S18" s="239">
        <v>4.7</v>
      </c>
      <c r="T18" s="236" t="s">
        <v>395</v>
      </c>
      <c r="U18" s="237">
        <v>180</v>
      </c>
      <c r="V18" s="237">
        <v>3.3</v>
      </c>
      <c r="W18" s="256" t="s">
        <v>396</v>
      </c>
      <c r="X18" s="257">
        <v>280</v>
      </c>
      <c r="Y18" s="257">
        <v>5</v>
      </c>
      <c r="Z18" s="257">
        <v>280</v>
      </c>
      <c r="AA18" s="257">
        <v>5</v>
      </c>
      <c r="AB18" s="256" t="s">
        <v>396</v>
      </c>
      <c r="AC18" s="257">
        <v>280</v>
      </c>
      <c r="AD18" s="257">
        <v>5</v>
      </c>
      <c r="AE18" s="257">
        <v>280</v>
      </c>
      <c r="AF18" s="257">
        <v>5</v>
      </c>
      <c r="AG18" s="258" t="s">
        <v>397</v>
      </c>
    </row>
    <row r="19" spans="1:33" s="254" customFormat="1" ht="25.5">
      <c r="A19" s="255" t="s">
        <v>398</v>
      </c>
      <c r="B19" s="236" t="s">
        <v>354</v>
      </c>
      <c r="C19" s="239">
        <v>124</v>
      </c>
      <c r="D19" s="239">
        <v>0</v>
      </c>
      <c r="E19" s="236" t="s">
        <v>399</v>
      </c>
      <c r="F19" s="239">
        <v>100</v>
      </c>
      <c r="G19" s="239">
        <v>0.1</v>
      </c>
      <c r="H19" s="236" t="s">
        <v>354</v>
      </c>
      <c r="I19" s="239">
        <v>124</v>
      </c>
      <c r="J19" s="239">
        <v>0</v>
      </c>
      <c r="K19" s="236" t="s">
        <v>399</v>
      </c>
      <c r="L19" s="239">
        <v>100</v>
      </c>
      <c r="M19" s="239">
        <v>0.1</v>
      </c>
      <c r="N19" s="236" t="s">
        <v>354</v>
      </c>
      <c r="O19" s="239">
        <v>124</v>
      </c>
      <c r="P19" s="239">
        <v>0</v>
      </c>
      <c r="Q19" s="236" t="s">
        <v>399</v>
      </c>
      <c r="R19" s="239">
        <v>100</v>
      </c>
      <c r="S19" s="239">
        <v>0.1</v>
      </c>
      <c r="T19" s="236" t="s">
        <v>354</v>
      </c>
      <c r="U19" s="239">
        <v>124</v>
      </c>
      <c r="V19" s="239">
        <v>0</v>
      </c>
      <c r="W19" s="256" t="s">
        <v>356</v>
      </c>
      <c r="X19" s="257"/>
      <c r="Y19" s="257"/>
      <c r="Z19" s="257"/>
      <c r="AA19" s="257"/>
      <c r="AB19" s="259" t="s">
        <v>356</v>
      </c>
      <c r="AC19" s="257"/>
      <c r="AD19" s="257"/>
      <c r="AE19" s="257">
        <v>40</v>
      </c>
      <c r="AF19" s="257">
        <v>0</v>
      </c>
      <c r="AG19" s="242" t="s">
        <v>357</v>
      </c>
    </row>
    <row r="20" spans="1:33" s="254" customFormat="1" ht="25.5">
      <c r="A20" s="255" t="s">
        <v>400</v>
      </c>
      <c r="B20" s="236" t="s">
        <v>401</v>
      </c>
      <c r="C20" s="239">
        <v>85</v>
      </c>
      <c r="D20" s="239">
        <v>5</v>
      </c>
      <c r="E20" s="236" t="s">
        <v>402</v>
      </c>
      <c r="F20" s="239">
        <v>65</v>
      </c>
      <c r="G20" s="239">
        <v>5.6</v>
      </c>
      <c r="H20" s="236" t="s">
        <v>403</v>
      </c>
      <c r="I20" s="239">
        <v>65</v>
      </c>
      <c r="J20" s="239">
        <v>5.6</v>
      </c>
      <c r="K20" s="236" t="s">
        <v>404</v>
      </c>
      <c r="L20" s="239">
        <v>59</v>
      </c>
      <c r="M20" s="239">
        <v>8.7</v>
      </c>
      <c r="N20" s="236" t="s">
        <v>401</v>
      </c>
      <c r="O20" s="239">
        <v>85</v>
      </c>
      <c r="P20" s="239">
        <v>5</v>
      </c>
      <c r="Q20" s="236" t="s">
        <v>402</v>
      </c>
      <c r="R20" s="239">
        <v>65</v>
      </c>
      <c r="S20" s="239">
        <v>5.6</v>
      </c>
      <c r="T20" s="236" t="s">
        <v>404</v>
      </c>
      <c r="U20" s="239">
        <v>59</v>
      </c>
      <c r="V20" s="239">
        <v>8.7</v>
      </c>
      <c r="W20" s="256" t="s">
        <v>405</v>
      </c>
      <c r="X20" s="260">
        <v>150</v>
      </c>
      <c r="Y20" s="260">
        <v>22</v>
      </c>
      <c r="Z20" s="260">
        <v>150</v>
      </c>
      <c r="AA20" s="260">
        <v>22</v>
      </c>
      <c r="AB20" s="256" t="s">
        <v>406</v>
      </c>
      <c r="AC20" s="260">
        <v>75</v>
      </c>
      <c r="AD20" s="260">
        <v>11</v>
      </c>
      <c r="AE20" s="260">
        <v>75</v>
      </c>
      <c r="AF20" s="260">
        <v>11</v>
      </c>
      <c r="AG20" s="258" t="s">
        <v>407</v>
      </c>
    </row>
    <row r="21" spans="1:33" ht="33" customHeight="1">
      <c r="A21" s="255" t="s">
        <v>408</v>
      </c>
      <c r="B21" s="236" t="s">
        <v>409</v>
      </c>
      <c r="C21" s="239">
        <v>12</v>
      </c>
      <c r="D21" s="239">
        <v>1.4</v>
      </c>
      <c r="E21" s="236" t="s">
        <v>410</v>
      </c>
      <c r="F21" s="239">
        <v>12</v>
      </c>
      <c r="G21" s="239">
        <v>0.3</v>
      </c>
      <c r="H21" s="236" t="s">
        <v>411</v>
      </c>
      <c r="I21" s="239">
        <v>13</v>
      </c>
      <c r="J21" s="239">
        <v>0.5</v>
      </c>
      <c r="K21" s="236" t="s">
        <v>409</v>
      </c>
      <c r="L21" s="239">
        <v>13</v>
      </c>
      <c r="M21" s="239">
        <v>0.5</v>
      </c>
      <c r="N21" s="236" t="s">
        <v>410</v>
      </c>
      <c r="O21" s="239">
        <v>12</v>
      </c>
      <c r="P21" s="239">
        <v>0.3</v>
      </c>
      <c r="Q21" s="236" t="s">
        <v>412</v>
      </c>
      <c r="R21" s="239">
        <v>16</v>
      </c>
      <c r="S21" s="239">
        <v>1</v>
      </c>
      <c r="T21" s="236" t="s">
        <v>411</v>
      </c>
      <c r="U21" s="239">
        <v>13</v>
      </c>
      <c r="V21" s="239">
        <v>0.5</v>
      </c>
      <c r="W21" s="261" t="s">
        <v>413</v>
      </c>
      <c r="X21" s="262">
        <v>20</v>
      </c>
      <c r="Y21" s="262">
        <v>2</v>
      </c>
      <c r="Z21" s="262">
        <v>20</v>
      </c>
      <c r="AA21" s="262">
        <v>2</v>
      </c>
      <c r="AB21" s="261" t="s">
        <v>414</v>
      </c>
      <c r="AC21" s="262">
        <v>10</v>
      </c>
      <c r="AD21" s="262">
        <v>1</v>
      </c>
      <c r="AE21" s="262">
        <v>10</v>
      </c>
      <c r="AF21" s="262">
        <v>1</v>
      </c>
      <c r="AG21" s="258" t="s">
        <v>415</v>
      </c>
    </row>
    <row r="22" spans="1:33" ht="26.25">
      <c r="A22" s="255" t="s">
        <v>416</v>
      </c>
      <c r="B22" s="236" t="s">
        <v>375</v>
      </c>
      <c r="C22" s="237">
        <v>54</v>
      </c>
      <c r="D22" s="237">
        <v>2.1</v>
      </c>
      <c r="E22" s="236" t="s">
        <v>376</v>
      </c>
      <c r="F22" s="237">
        <v>54</v>
      </c>
      <c r="G22" s="237">
        <v>2.1</v>
      </c>
      <c r="H22" s="236" t="s">
        <v>375</v>
      </c>
      <c r="I22" s="237">
        <v>54</v>
      </c>
      <c r="J22" s="237">
        <v>2.1</v>
      </c>
      <c r="K22" s="236" t="s">
        <v>376</v>
      </c>
      <c r="L22" s="237">
        <v>54</v>
      </c>
      <c r="M22" s="237">
        <v>2.1</v>
      </c>
      <c r="N22" s="236" t="s">
        <v>375</v>
      </c>
      <c r="O22" s="237">
        <v>54</v>
      </c>
      <c r="P22" s="237">
        <v>2.1</v>
      </c>
      <c r="Q22" s="236" t="s">
        <v>376</v>
      </c>
      <c r="R22" s="237">
        <v>54</v>
      </c>
      <c r="S22" s="237">
        <v>2.1</v>
      </c>
      <c r="T22" s="236" t="s">
        <v>375</v>
      </c>
      <c r="U22" s="237">
        <v>54</v>
      </c>
      <c r="V22" s="237">
        <v>2.1</v>
      </c>
      <c r="W22" s="240"/>
      <c r="X22" s="241">
        <v>100</v>
      </c>
      <c r="Y22" s="241">
        <v>4</v>
      </c>
      <c r="Z22" s="241">
        <v>100</v>
      </c>
      <c r="AA22" s="241">
        <v>4</v>
      </c>
      <c r="AB22" s="240"/>
      <c r="AC22" s="241">
        <v>100</v>
      </c>
      <c r="AD22" s="241">
        <v>4</v>
      </c>
      <c r="AE22" s="241">
        <v>100</v>
      </c>
      <c r="AF22" s="241">
        <v>4</v>
      </c>
      <c r="AG22" s="242" t="s">
        <v>378</v>
      </c>
    </row>
    <row r="23" spans="1:33" ht="26.25">
      <c r="A23" s="243" t="s">
        <v>367</v>
      </c>
      <c r="B23" s="236" t="s">
        <v>370</v>
      </c>
      <c r="C23" s="244">
        <v>64</v>
      </c>
      <c r="D23" s="244">
        <v>4.1</v>
      </c>
      <c r="E23" s="236" t="s">
        <v>370</v>
      </c>
      <c r="F23" s="244">
        <v>64</v>
      </c>
      <c r="G23" s="244">
        <v>4.1</v>
      </c>
      <c r="H23" s="236" t="s">
        <v>369</v>
      </c>
      <c r="I23" s="244">
        <v>76</v>
      </c>
      <c r="J23" s="244">
        <v>4.3</v>
      </c>
      <c r="K23" s="236" t="s">
        <v>370</v>
      </c>
      <c r="L23" s="244">
        <v>64</v>
      </c>
      <c r="M23" s="244">
        <v>4.1</v>
      </c>
      <c r="N23" s="236" t="s">
        <v>369</v>
      </c>
      <c r="O23" s="244">
        <v>76</v>
      </c>
      <c r="P23" s="244">
        <v>4.3</v>
      </c>
      <c r="Q23" s="236" t="s">
        <v>370</v>
      </c>
      <c r="R23" s="244">
        <v>64</v>
      </c>
      <c r="S23" s="244">
        <v>4.1</v>
      </c>
      <c r="T23" s="236" t="s">
        <v>369</v>
      </c>
      <c r="U23" s="244">
        <v>76</v>
      </c>
      <c r="V23" s="244">
        <v>4.3</v>
      </c>
      <c r="W23" s="240" t="s">
        <v>371</v>
      </c>
      <c r="X23" s="241">
        <v>150</v>
      </c>
      <c r="Y23" s="241">
        <v>8</v>
      </c>
      <c r="Z23" s="241">
        <v>150</v>
      </c>
      <c r="AA23" s="241">
        <v>8</v>
      </c>
      <c r="AB23" s="240" t="s">
        <v>372</v>
      </c>
      <c r="AC23" s="241">
        <v>75</v>
      </c>
      <c r="AD23" s="241">
        <v>4</v>
      </c>
      <c r="AE23" s="241">
        <v>150</v>
      </c>
      <c r="AF23" s="241">
        <v>8</v>
      </c>
      <c r="AG23" s="245" t="s">
        <v>373</v>
      </c>
    </row>
    <row r="24" spans="1:33" ht="26.25">
      <c r="A24" s="243" t="s">
        <v>383</v>
      </c>
      <c r="B24" s="236" t="s">
        <v>417</v>
      </c>
      <c r="C24" s="238">
        <v>31</v>
      </c>
      <c r="D24" s="238">
        <v>0.2</v>
      </c>
      <c r="E24" s="236" t="s">
        <v>386</v>
      </c>
      <c r="F24" s="238">
        <v>53</v>
      </c>
      <c r="G24" s="238">
        <v>0.7</v>
      </c>
      <c r="H24" s="236" t="s">
        <v>384</v>
      </c>
      <c r="I24" s="238">
        <v>18</v>
      </c>
      <c r="J24" s="238">
        <v>0.4</v>
      </c>
      <c r="K24" s="236" t="s">
        <v>417</v>
      </c>
      <c r="L24" s="238">
        <v>31</v>
      </c>
      <c r="M24" s="238">
        <v>0.2</v>
      </c>
      <c r="N24" s="236" t="s">
        <v>386</v>
      </c>
      <c r="O24" s="238">
        <v>53</v>
      </c>
      <c r="P24" s="238">
        <v>0.7</v>
      </c>
      <c r="Q24" s="236" t="s">
        <v>385</v>
      </c>
      <c r="R24" s="238">
        <v>36</v>
      </c>
      <c r="S24" s="238">
        <v>0.5</v>
      </c>
      <c r="T24" s="236" t="s">
        <v>417</v>
      </c>
      <c r="U24" s="238">
        <v>31</v>
      </c>
      <c r="V24" s="238">
        <v>0.2</v>
      </c>
      <c r="W24" s="263" t="s">
        <v>418</v>
      </c>
      <c r="X24" s="264">
        <v>70</v>
      </c>
      <c r="Y24" s="264">
        <v>1</v>
      </c>
      <c r="Z24" s="264">
        <v>70</v>
      </c>
      <c r="AA24" s="264">
        <v>1</v>
      </c>
      <c r="AB24" s="263" t="s">
        <v>418</v>
      </c>
      <c r="AC24" s="264">
        <v>70</v>
      </c>
      <c r="AD24" s="264">
        <v>1</v>
      </c>
      <c r="AE24" s="264">
        <v>70</v>
      </c>
      <c r="AF24" s="264">
        <v>1</v>
      </c>
      <c r="AG24" s="242" t="s">
        <v>388</v>
      </c>
    </row>
    <row r="25" spans="1:33" s="248" customFormat="1" ht="14.25">
      <c r="A25" s="246" t="s">
        <v>389</v>
      </c>
      <c r="B25" s="359"/>
      <c r="C25" s="265">
        <f>SUM(C18:C24)</f>
        <v>550</v>
      </c>
      <c r="D25" s="265">
        <f aca="true" t="shared" si="1" ref="D25:V25">SUM(D18:D24)</f>
        <v>16.1</v>
      </c>
      <c r="E25" s="361"/>
      <c r="F25" s="265">
        <f t="shared" si="1"/>
        <v>531</v>
      </c>
      <c r="G25" s="265">
        <f t="shared" si="1"/>
        <v>17.599999999999998</v>
      </c>
      <c r="H25" s="361"/>
      <c r="I25" s="265">
        <f t="shared" si="1"/>
        <v>530</v>
      </c>
      <c r="J25" s="265">
        <f t="shared" si="1"/>
        <v>16.199999999999996</v>
      </c>
      <c r="K25" s="361"/>
      <c r="L25" s="265">
        <f t="shared" si="1"/>
        <v>504</v>
      </c>
      <c r="M25" s="265">
        <f t="shared" si="1"/>
        <v>20.400000000000002</v>
      </c>
      <c r="N25" s="361"/>
      <c r="O25" s="265">
        <f t="shared" si="1"/>
        <v>584</v>
      </c>
      <c r="P25" s="265">
        <f t="shared" si="1"/>
        <v>15.7</v>
      </c>
      <c r="Q25" s="361"/>
      <c r="R25" s="265">
        <f t="shared" si="1"/>
        <v>518</v>
      </c>
      <c r="S25" s="265">
        <f t="shared" si="1"/>
        <v>18.099999999999998</v>
      </c>
      <c r="T25" s="361"/>
      <c r="U25" s="265">
        <f t="shared" si="1"/>
        <v>537</v>
      </c>
      <c r="V25" s="265">
        <f t="shared" si="1"/>
        <v>19.099999999999998</v>
      </c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</row>
    <row r="26" spans="1:33" s="248" customFormat="1" ht="14.25">
      <c r="A26" s="246" t="s">
        <v>419</v>
      </c>
      <c r="B26" s="360"/>
      <c r="C26" s="265"/>
      <c r="D26" s="265"/>
      <c r="E26" s="362"/>
      <c r="F26" s="265"/>
      <c r="G26" s="265"/>
      <c r="H26" s="362"/>
      <c r="I26" s="265"/>
      <c r="J26" s="265"/>
      <c r="K26" s="362"/>
      <c r="L26" s="265"/>
      <c r="M26" s="265"/>
      <c r="N26" s="362"/>
      <c r="O26" s="265"/>
      <c r="P26" s="265"/>
      <c r="Q26" s="362"/>
      <c r="R26" s="265"/>
      <c r="S26" s="265"/>
      <c r="T26" s="362"/>
      <c r="U26" s="265"/>
      <c r="V26" s="265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</row>
    <row r="29" spans="1:33" ht="28.5" customHeight="1">
      <c r="A29" s="228" t="s">
        <v>420</v>
      </c>
      <c r="B29" s="355" t="s">
        <v>421</v>
      </c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7"/>
      <c r="W29" s="267" t="s">
        <v>393</v>
      </c>
      <c r="X29" s="268" t="s">
        <v>332</v>
      </c>
      <c r="Y29" s="268" t="s">
        <v>333</v>
      </c>
      <c r="Z29" s="268" t="s">
        <v>332</v>
      </c>
      <c r="AA29" s="268" t="s">
        <v>333</v>
      </c>
      <c r="AB29" s="267" t="s">
        <v>334</v>
      </c>
      <c r="AC29" s="268" t="s">
        <v>332</v>
      </c>
      <c r="AD29" s="268" t="s">
        <v>333</v>
      </c>
      <c r="AE29" s="268" t="s">
        <v>332</v>
      </c>
      <c r="AF29" s="268" t="s">
        <v>333</v>
      </c>
      <c r="AG29" s="231" t="s">
        <v>335</v>
      </c>
    </row>
    <row r="30" spans="1:33" s="254" customFormat="1" ht="39.75" customHeight="1">
      <c r="A30" s="232" t="s">
        <v>336</v>
      </c>
      <c r="B30" s="233" t="s">
        <v>337</v>
      </c>
      <c r="C30" s="234" t="s">
        <v>338</v>
      </c>
      <c r="D30" s="234" t="s">
        <v>339</v>
      </c>
      <c r="E30" s="233" t="s">
        <v>340</v>
      </c>
      <c r="F30" s="234" t="s">
        <v>338</v>
      </c>
      <c r="G30" s="234" t="s">
        <v>339</v>
      </c>
      <c r="H30" s="233" t="s">
        <v>341</v>
      </c>
      <c r="I30" s="234" t="s">
        <v>338</v>
      </c>
      <c r="J30" s="234" t="s">
        <v>339</v>
      </c>
      <c r="K30" s="233" t="s">
        <v>342</v>
      </c>
      <c r="L30" s="234" t="s">
        <v>338</v>
      </c>
      <c r="M30" s="234" t="s">
        <v>339</v>
      </c>
      <c r="N30" s="233" t="s">
        <v>343</v>
      </c>
      <c r="O30" s="234" t="s">
        <v>338</v>
      </c>
      <c r="P30" s="234" t="s">
        <v>339</v>
      </c>
      <c r="Q30" s="233" t="s">
        <v>344</v>
      </c>
      <c r="R30" s="234" t="s">
        <v>338</v>
      </c>
      <c r="S30" s="234" t="s">
        <v>339</v>
      </c>
      <c r="T30" s="233" t="s">
        <v>345</v>
      </c>
      <c r="U30" s="234" t="s">
        <v>338</v>
      </c>
      <c r="V30" s="234" t="s">
        <v>339</v>
      </c>
      <c r="W30" s="358" t="s">
        <v>346</v>
      </c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</row>
    <row r="31" spans="1:33" ht="26.25">
      <c r="A31" s="255" t="s">
        <v>394</v>
      </c>
      <c r="B31" s="236" t="s">
        <v>349</v>
      </c>
      <c r="C31" s="237">
        <v>19</v>
      </c>
      <c r="D31" s="237">
        <v>0.5</v>
      </c>
      <c r="E31" s="236" t="s">
        <v>395</v>
      </c>
      <c r="F31" s="237">
        <v>90</v>
      </c>
      <c r="G31" s="237">
        <v>1.7</v>
      </c>
      <c r="H31" s="236" t="s">
        <v>350</v>
      </c>
      <c r="I31" s="239">
        <v>91</v>
      </c>
      <c r="J31" s="239">
        <v>2.4</v>
      </c>
      <c r="K31" s="236" t="s">
        <v>349</v>
      </c>
      <c r="L31" s="238">
        <v>19</v>
      </c>
      <c r="M31" s="238">
        <v>0.5</v>
      </c>
      <c r="N31" s="236" t="s">
        <v>350</v>
      </c>
      <c r="O31" s="239">
        <v>91</v>
      </c>
      <c r="P31" s="239">
        <v>2.4</v>
      </c>
      <c r="Q31" s="236" t="s">
        <v>395</v>
      </c>
      <c r="R31" s="237">
        <v>90</v>
      </c>
      <c r="S31" s="237">
        <v>1.7</v>
      </c>
      <c r="T31" s="236" t="s">
        <v>349</v>
      </c>
      <c r="U31" s="238">
        <v>19</v>
      </c>
      <c r="V31" s="238">
        <v>0.5</v>
      </c>
      <c r="W31" s="261" t="s">
        <v>396</v>
      </c>
      <c r="X31" s="269">
        <v>280</v>
      </c>
      <c r="Y31" s="269">
        <v>5</v>
      </c>
      <c r="Z31" s="269">
        <v>280</v>
      </c>
      <c r="AA31" s="269">
        <v>5</v>
      </c>
      <c r="AB31" s="261" t="s">
        <v>396</v>
      </c>
      <c r="AC31" s="269">
        <v>280</v>
      </c>
      <c r="AD31" s="269">
        <v>5</v>
      </c>
      <c r="AE31" s="269">
        <v>280</v>
      </c>
      <c r="AF31" s="269">
        <v>5</v>
      </c>
      <c r="AG31" s="242" t="s">
        <v>352</v>
      </c>
    </row>
    <row r="32" spans="1:33" ht="26.25">
      <c r="A32" s="255" t="s">
        <v>398</v>
      </c>
      <c r="B32" s="236" t="s">
        <v>354</v>
      </c>
      <c r="C32" s="239">
        <v>124</v>
      </c>
      <c r="D32" s="239">
        <v>0</v>
      </c>
      <c r="E32" s="236" t="s">
        <v>354</v>
      </c>
      <c r="F32" s="239">
        <v>124</v>
      </c>
      <c r="G32" s="239">
        <v>0</v>
      </c>
      <c r="H32" s="236" t="s">
        <v>399</v>
      </c>
      <c r="I32" s="239">
        <v>100</v>
      </c>
      <c r="J32" s="239">
        <v>0.1</v>
      </c>
      <c r="K32" s="236" t="s">
        <v>354</v>
      </c>
      <c r="L32" s="239">
        <v>124</v>
      </c>
      <c r="M32" s="239">
        <v>0</v>
      </c>
      <c r="N32" s="236" t="s">
        <v>399</v>
      </c>
      <c r="O32" s="239">
        <v>100</v>
      </c>
      <c r="P32" s="239">
        <v>0.1</v>
      </c>
      <c r="Q32" s="236" t="s">
        <v>354</v>
      </c>
      <c r="R32" s="239">
        <v>124</v>
      </c>
      <c r="S32" s="239">
        <v>0</v>
      </c>
      <c r="T32" s="236" t="s">
        <v>399</v>
      </c>
      <c r="U32" s="239">
        <v>124</v>
      </c>
      <c r="V32" s="239">
        <v>0</v>
      </c>
      <c r="W32" s="256" t="s">
        <v>356</v>
      </c>
      <c r="X32" s="257"/>
      <c r="Y32" s="257"/>
      <c r="Z32" s="257"/>
      <c r="AA32" s="257"/>
      <c r="AB32" s="259" t="s">
        <v>356</v>
      </c>
      <c r="AC32" s="257"/>
      <c r="AD32" s="257"/>
      <c r="AE32" s="257">
        <v>40</v>
      </c>
      <c r="AF32" s="257">
        <v>0</v>
      </c>
      <c r="AG32" s="242" t="s">
        <v>357</v>
      </c>
    </row>
    <row r="33" spans="1:33" ht="30" customHeight="1">
      <c r="A33" s="255" t="s">
        <v>422</v>
      </c>
      <c r="B33" s="236" t="s">
        <v>362</v>
      </c>
      <c r="C33" s="238">
        <v>86</v>
      </c>
      <c r="D33" s="238">
        <v>6.5</v>
      </c>
      <c r="E33" s="236" t="s">
        <v>360</v>
      </c>
      <c r="F33" s="238">
        <v>83</v>
      </c>
      <c r="G33" s="238">
        <v>5.9</v>
      </c>
      <c r="H33" s="236" t="s">
        <v>423</v>
      </c>
      <c r="I33" s="237">
        <v>42</v>
      </c>
      <c r="J33" s="237">
        <v>2</v>
      </c>
      <c r="K33" s="236" t="s">
        <v>360</v>
      </c>
      <c r="L33" s="238">
        <v>83</v>
      </c>
      <c r="M33" s="238">
        <v>5.9</v>
      </c>
      <c r="N33" s="236" t="s">
        <v>423</v>
      </c>
      <c r="O33" s="237">
        <v>42</v>
      </c>
      <c r="P33" s="237">
        <v>2</v>
      </c>
      <c r="Q33" s="236" t="s">
        <v>362</v>
      </c>
      <c r="R33" s="238">
        <v>86</v>
      </c>
      <c r="S33" s="238">
        <v>6.5</v>
      </c>
      <c r="T33" s="236" t="s">
        <v>360</v>
      </c>
      <c r="U33" s="238">
        <v>83</v>
      </c>
      <c r="V33" s="238">
        <v>5.9</v>
      </c>
      <c r="W33" s="270" t="s">
        <v>424</v>
      </c>
      <c r="X33" s="269">
        <v>200</v>
      </c>
      <c r="Y33" s="269">
        <v>13</v>
      </c>
      <c r="Z33" s="269">
        <v>200</v>
      </c>
      <c r="AA33" s="269">
        <v>13</v>
      </c>
      <c r="AB33" s="270" t="s">
        <v>425</v>
      </c>
      <c r="AC33" s="269">
        <v>100</v>
      </c>
      <c r="AD33" s="269">
        <v>6</v>
      </c>
      <c r="AE33" s="269">
        <v>100</v>
      </c>
      <c r="AF33" s="269">
        <v>6</v>
      </c>
      <c r="AG33" s="258" t="s">
        <v>426</v>
      </c>
    </row>
    <row r="34" spans="1:33" s="254" customFormat="1" ht="25.5">
      <c r="A34" s="255" t="s">
        <v>427</v>
      </c>
      <c r="B34" s="236" t="s">
        <v>428</v>
      </c>
      <c r="C34" s="239">
        <v>9</v>
      </c>
      <c r="D34" s="239">
        <v>0.4</v>
      </c>
      <c r="E34" s="236" t="s">
        <v>429</v>
      </c>
      <c r="F34" s="239">
        <v>9</v>
      </c>
      <c r="G34" s="239">
        <v>0.4</v>
      </c>
      <c r="H34" s="236" t="s">
        <v>410</v>
      </c>
      <c r="I34" s="239">
        <v>12</v>
      </c>
      <c r="J34" s="239">
        <v>0.3</v>
      </c>
      <c r="K34" s="236" t="s">
        <v>428</v>
      </c>
      <c r="L34" s="239">
        <v>9</v>
      </c>
      <c r="M34" s="239">
        <v>0.4</v>
      </c>
      <c r="N34" s="236" t="s">
        <v>429</v>
      </c>
      <c r="O34" s="239">
        <v>9</v>
      </c>
      <c r="P34" s="239">
        <v>0.4</v>
      </c>
      <c r="Q34" s="236" t="s">
        <v>428</v>
      </c>
      <c r="R34" s="239">
        <v>9</v>
      </c>
      <c r="S34" s="239">
        <v>0.4</v>
      </c>
      <c r="T34" s="236" t="s">
        <v>410</v>
      </c>
      <c r="U34" s="239">
        <v>12</v>
      </c>
      <c r="V34" s="239">
        <v>0.3</v>
      </c>
      <c r="W34" s="256" t="s">
        <v>413</v>
      </c>
      <c r="X34" s="260">
        <v>20</v>
      </c>
      <c r="Y34" s="260">
        <v>2</v>
      </c>
      <c r="Z34" s="260">
        <v>20</v>
      </c>
      <c r="AA34" s="260">
        <v>2</v>
      </c>
      <c r="AB34" s="256" t="s">
        <v>414</v>
      </c>
      <c r="AC34" s="260">
        <v>10</v>
      </c>
      <c r="AD34" s="260">
        <v>1</v>
      </c>
      <c r="AE34" s="260">
        <v>10</v>
      </c>
      <c r="AF34" s="260">
        <v>1</v>
      </c>
      <c r="AG34" s="258" t="s">
        <v>397</v>
      </c>
    </row>
    <row r="35" spans="1:33" ht="30" customHeight="1">
      <c r="A35" s="255" t="s">
        <v>416</v>
      </c>
      <c r="B35" s="236" t="s">
        <v>375</v>
      </c>
      <c r="C35" s="237">
        <v>54</v>
      </c>
      <c r="D35" s="237">
        <v>2.1</v>
      </c>
      <c r="E35" s="236" t="s">
        <v>376</v>
      </c>
      <c r="F35" s="237">
        <v>54</v>
      </c>
      <c r="G35" s="237">
        <v>2.1</v>
      </c>
      <c r="H35" s="236" t="s">
        <v>375</v>
      </c>
      <c r="I35" s="237">
        <v>54</v>
      </c>
      <c r="J35" s="237">
        <v>2.1</v>
      </c>
      <c r="K35" s="236" t="s">
        <v>376</v>
      </c>
      <c r="L35" s="237">
        <v>54</v>
      </c>
      <c r="M35" s="237">
        <v>2.1</v>
      </c>
      <c r="N35" s="236" t="s">
        <v>375</v>
      </c>
      <c r="O35" s="237">
        <v>54</v>
      </c>
      <c r="P35" s="237">
        <v>2.1</v>
      </c>
      <c r="Q35" s="236" t="s">
        <v>376</v>
      </c>
      <c r="R35" s="237">
        <v>54</v>
      </c>
      <c r="S35" s="237">
        <v>2.1</v>
      </c>
      <c r="T35" s="236" t="s">
        <v>375</v>
      </c>
      <c r="U35" s="237">
        <v>54</v>
      </c>
      <c r="V35" s="237">
        <v>2.1</v>
      </c>
      <c r="W35" s="240"/>
      <c r="X35" s="241">
        <v>100</v>
      </c>
      <c r="Y35" s="241">
        <v>4</v>
      </c>
      <c r="Z35" s="241">
        <v>100</v>
      </c>
      <c r="AA35" s="241">
        <v>4</v>
      </c>
      <c r="AB35" s="240"/>
      <c r="AC35" s="241">
        <v>100</v>
      </c>
      <c r="AD35" s="241">
        <v>4</v>
      </c>
      <c r="AE35" s="241">
        <v>100</v>
      </c>
      <c r="AF35" s="241">
        <v>4</v>
      </c>
      <c r="AG35" s="242" t="s">
        <v>378</v>
      </c>
    </row>
    <row r="36" spans="1:33" ht="14.25">
      <c r="A36" s="246" t="s">
        <v>389</v>
      </c>
      <c r="B36" s="359"/>
      <c r="C36" s="265">
        <f>SUM(C31:C35)</f>
        <v>292</v>
      </c>
      <c r="D36" s="265">
        <f>SUM(D31:D35)</f>
        <v>9.5</v>
      </c>
      <c r="E36" s="361"/>
      <c r="F36" s="265">
        <f>SUM(F31:F35)</f>
        <v>360</v>
      </c>
      <c r="G36" s="265">
        <f>SUM(G31:G35)</f>
        <v>10.1</v>
      </c>
      <c r="H36" s="361"/>
      <c r="I36" s="265">
        <f>SUM(I31:I35)</f>
        <v>299</v>
      </c>
      <c r="J36" s="265">
        <f>SUM(J31:J35)</f>
        <v>6.9</v>
      </c>
      <c r="K36" s="361"/>
      <c r="L36" s="265">
        <f>SUM(L31:L35)</f>
        <v>289</v>
      </c>
      <c r="M36" s="265">
        <f>SUM(M31:M35)</f>
        <v>8.9</v>
      </c>
      <c r="N36" s="361"/>
      <c r="O36" s="265">
        <f>SUM(O31:O35)</f>
        <v>296</v>
      </c>
      <c r="P36" s="265">
        <f>SUM(P31:P35)</f>
        <v>7</v>
      </c>
      <c r="Q36" s="361"/>
      <c r="R36" s="265">
        <f>SUM(R31:R35)</f>
        <v>363</v>
      </c>
      <c r="S36" s="265">
        <f>SUM(S31:S35)</f>
        <v>10.7</v>
      </c>
      <c r="T36" s="361"/>
      <c r="U36" s="265">
        <f>SUM(U31:U35)</f>
        <v>292</v>
      </c>
      <c r="V36" s="265">
        <f>SUM(V31:V35)</f>
        <v>8.8</v>
      </c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</row>
    <row r="37" spans="1:33" ht="14.25">
      <c r="A37" s="246" t="s">
        <v>430</v>
      </c>
      <c r="B37" s="360"/>
      <c r="C37" s="265"/>
      <c r="D37" s="265"/>
      <c r="E37" s="362"/>
      <c r="F37" s="265"/>
      <c r="G37" s="265"/>
      <c r="H37" s="362"/>
      <c r="I37" s="265"/>
      <c r="J37" s="265"/>
      <c r="K37" s="362"/>
      <c r="L37" s="265"/>
      <c r="M37" s="265"/>
      <c r="N37" s="362"/>
      <c r="O37" s="265"/>
      <c r="P37" s="265"/>
      <c r="Q37" s="362"/>
      <c r="R37" s="265"/>
      <c r="S37" s="265"/>
      <c r="T37" s="362"/>
      <c r="U37" s="265"/>
      <c r="V37" s="265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</row>
    <row r="39" spans="1:22" s="254" customFormat="1" ht="39" customHeight="1">
      <c r="A39" s="271" t="s">
        <v>431</v>
      </c>
      <c r="B39" s="233" t="s">
        <v>337</v>
      </c>
      <c r="C39" s="234" t="s">
        <v>338</v>
      </c>
      <c r="D39" s="234" t="s">
        <v>339</v>
      </c>
      <c r="E39" s="233" t="s">
        <v>340</v>
      </c>
      <c r="F39" s="234" t="s">
        <v>338</v>
      </c>
      <c r="G39" s="234" t="s">
        <v>339</v>
      </c>
      <c r="H39" s="233" t="s">
        <v>341</v>
      </c>
      <c r="I39" s="234" t="s">
        <v>338</v>
      </c>
      <c r="J39" s="234" t="s">
        <v>339</v>
      </c>
      <c r="K39" s="233" t="s">
        <v>342</v>
      </c>
      <c r="L39" s="234" t="s">
        <v>338</v>
      </c>
      <c r="M39" s="234" t="s">
        <v>339</v>
      </c>
      <c r="N39" s="233" t="s">
        <v>343</v>
      </c>
      <c r="O39" s="234" t="s">
        <v>338</v>
      </c>
      <c r="P39" s="234" t="s">
        <v>339</v>
      </c>
      <c r="Q39" s="233" t="s">
        <v>344</v>
      </c>
      <c r="R39" s="234" t="s">
        <v>338</v>
      </c>
      <c r="S39" s="234" t="s">
        <v>339</v>
      </c>
      <c r="T39" s="233" t="s">
        <v>345</v>
      </c>
      <c r="U39" s="234" t="s">
        <v>338</v>
      </c>
      <c r="V39" s="234" t="s">
        <v>339</v>
      </c>
    </row>
    <row r="40" spans="1:22" ht="14.25">
      <c r="A40" s="272" t="s">
        <v>432</v>
      </c>
      <c r="B40" s="272"/>
      <c r="C40" s="272">
        <f>C13+C25+C36</f>
        <v>1314</v>
      </c>
      <c r="D40" s="272">
        <f>D13+D25+D36</f>
        <v>42.5</v>
      </c>
      <c r="E40" s="272"/>
      <c r="F40" s="272">
        <f>F13+F25+F36</f>
        <v>1314</v>
      </c>
      <c r="G40" s="272">
        <f>G13+G25+G36</f>
        <v>41</v>
      </c>
      <c r="H40" s="272"/>
      <c r="I40" s="272">
        <f>I13+I25+I36</f>
        <v>1330</v>
      </c>
      <c r="J40" s="272">
        <f>J13+J25+J36</f>
        <v>38.49999999999999</v>
      </c>
      <c r="K40" s="272"/>
      <c r="L40" s="272">
        <f>L13+L25+L36</f>
        <v>1279</v>
      </c>
      <c r="M40" s="272">
        <f>M13+M25+M36</f>
        <v>46.800000000000004</v>
      </c>
      <c r="N40" s="272"/>
      <c r="O40" s="272">
        <f>O13+O25+O36</f>
        <v>1291</v>
      </c>
      <c r="P40" s="272">
        <f>P13+P25+P36</f>
        <v>35.8</v>
      </c>
      <c r="Q40" s="272"/>
      <c r="R40" s="272">
        <f>R13+R25+R36</f>
        <v>1353</v>
      </c>
      <c r="S40" s="272">
        <f>S13+S25+S36</f>
        <v>45.7</v>
      </c>
      <c r="T40" s="272"/>
      <c r="U40" s="272">
        <f>U13+U25+U36</f>
        <v>1318</v>
      </c>
      <c r="V40" s="272">
        <f>V13+V25+V36</f>
        <v>43.5</v>
      </c>
    </row>
    <row r="41" spans="1:20" ht="21" customHeight="1">
      <c r="A41" s="273" t="s">
        <v>453</v>
      </c>
      <c r="B41" s="274">
        <f>B13+B25+B36</f>
        <v>0</v>
      </c>
      <c r="E41" s="274">
        <f>E13+E25+E36</f>
        <v>0</v>
      </c>
      <c r="H41" s="274">
        <f>H13+H25+H36</f>
        <v>0</v>
      </c>
      <c r="K41" s="274">
        <f>K13+K25+K36</f>
        <v>0</v>
      </c>
      <c r="N41" s="274">
        <f>N13+N25+N36</f>
        <v>0</v>
      </c>
      <c r="Q41" s="274">
        <f>Q13+Q25+Q36</f>
        <v>0</v>
      </c>
      <c r="T41" s="274">
        <f>T13+T25+T36</f>
        <v>0</v>
      </c>
    </row>
  </sheetData>
  <sheetProtection/>
  <mergeCells count="27">
    <mergeCell ref="B4:V4"/>
    <mergeCell ref="W5:AG5"/>
    <mergeCell ref="B13:B14"/>
    <mergeCell ref="E13:E14"/>
    <mergeCell ref="H13:H14"/>
    <mergeCell ref="K13:K14"/>
    <mergeCell ref="N13:N14"/>
    <mergeCell ref="Q13:Q14"/>
    <mergeCell ref="T13:T14"/>
    <mergeCell ref="B16:V16"/>
    <mergeCell ref="W17:AG17"/>
    <mergeCell ref="B25:B26"/>
    <mergeCell ref="E25:E26"/>
    <mergeCell ref="H25:H26"/>
    <mergeCell ref="K25:K26"/>
    <mergeCell ref="N25:N26"/>
    <mergeCell ref="Q25:Q26"/>
    <mergeCell ref="T25:T26"/>
    <mergeCell ref="B29:V29"/>
    <mergeCell ref="W30:AG30"/>
    <mergeCell ref="B36:B37"/>
    <mergeCell ref="E36:E37"/>
    <mergeCell ref="H36:H37"/>
    <mergeCell ref="K36:K37"/>
    <mergeCell ref="N36:N37"/>
    <mergeCell ref="Q36:Q37"/>
    <mergeCell ref="T36:T3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2.8515625" style="0" customWidth="1"/>
    <col min="2" max="2" width="12.140625" style="0" customWidth="1"/>
    <col min="3" max="3" width="11.140625" style="0" customWidth="1"/>
    <col min="4" max="4" width="8.00390625" style="0" customWidth="1"/>
    <col min="5" max="5" width="11.57421875" style="0" customWidth="1"/>
    <col min="6" max="6" width="11.00390625" style="0" customWidth="1"/>
    <col min="7" max="7" width="8.8515625" style="0" customWidth="1"/>
    <col min="8" max="8" width="12.8515625" style="0" customWidth="1"/>
    <col min="9" max="9" width="9.8515625" style="0" customWidth="1"/>
    <col min="10" max="10" width="7.8515625" style="0" customWidth="1"/>
    <col min="11" max="11" width="11.140625" style="0" customWidth="1"/>
    <col min="12" max="12" width="10.8515625" style="0" customWidth="1"/>
    <col min="13" max="13" width="8.140625" style="0" customWidth="1"/>
    <col min="14" max="14" width="12.421875" style="0" customWidth="1"/>
    <col min="15" max="15" width="10.140625" style="0" customWidth="1"/>
    <col min="16" max="16" width="7.8515625" style="0" customWidth="1"/>
    <col min="17" max="17" width="13.00390625" style="0" customWidth="1"/>
    <col min="18" max="18" width="10.140625" style="0" customWidth="1"/>
    <col min="19" max="19" width="8.57421875" style="0" customWidth="1"/>
    <col min="20" max="21" width="11.00390625" style="0" customWidth="1"/>
    <col min="22" max="22" width="8.140625" style="0" customWidth="1"/>
    <col min="23" max="23" width="11.140625" style="0" hidden="1" customWidth="1"/>
    <col min="24" max="27" width="8.8515625" style="0" hidden="1" customWidth="1"/>
    <col min="28" max="28" width="13.00390625" style="0" hidden="1" customWidth="1"/>
    <col min="29" max="29" width="8.8515625" style="0" hidden="1" customWidth="1"/>
    <col min="30" max="30" width="13.140625" style="0" hidden="1" customWidth="1"/>
    <col min="31" max="32" width="8.8515625" style="0" hidden="1" customWidth="1"/>
    <col min="33" max="33" width="51.140625" style="0" customWidth="1"/>
  </cols>
  <sheetData>
    <row r="1" spans="1:7" ht="25.5">
      <c r="A1" s="225" t="s">
        <v>433</v>
      </c>
      <c r="G1" s="226" t="s">
        <v>434</v>
      </c>
    </row>
    <row r="2" spans="1:10" ht="25.5">
      <c r="A2" s="225" t="s">
        <v>435</v>
      </c>
      <c r="J2" s="227" t="s">
        <v>436</v>
      </c>
    </row>
    <row r="4" spans="1:33" ht="26.25">
      <c r="A4" s="228" t="s">
        <v>329</v>
      </c>
      <c r="B4" s="355" t="s">
        <v>330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7"/>
      <c r="W4" s="229" t="s">
        <v>331</v>
      </c>
      <c r="X4" s="230" t="s">
        <v>332</v>
      </c>
      <c r="Y4" s="230" t="s">
        <v>333</v>
      </c>
      <c r="Z4" s="230" t="s">
        <v>332</v>
      </c>
      <c r="AA4" s="230" t="s">
        <v>333</v>
      </c>
      <c r="AB4" s="229" t="s">
        <v>334</v>
      </c>
      <c r="AC4" s="230" t="s">
        <v>332</v>
      </c>
      <c r="AD4" s="230" t="s">
        <v>333</v>
      </c>
      <c r="AE4" s="230" t="s">
        <v>332</v>
      </c>
      <c r="AF4" s="230" t="s">
        <v>333</v>
      </c>
      <c r="AG4" s="231" t="s">
        <v>437</v>
      </c>
    </row>
    <row r="5" spans="1:33" ht="30.75" customHeight="1">
      <c r="A5" s="232" t="s">
        <v>336</v>
      </c>
      <c r="B5" s="233" t="s">
        <v>337</v>
      </c>
      <c r="C5" s="234" t="s">
        <v>338</v>
      </c>
      <c r="D5" s="234" t="s">
        <v>339</v>
      </c>
      <c r="E5" s="233" t="s">
        <v>340</v>
      </c>
      <c r="F5" s="234" t="s">
        <v>338</v>
      </c>
      <c r="G5" s="234" t="s">
        <v>339</v>
      </c>
      <c r="H5" s="233" t="s">
        <v>341</v>
      </c>
      <c r="I5" s="234" t="s">
        <v>338</v>
      </c>
      <c r="J5" s="234" t="s">
        <v>339</v>
      </c>
      <c r="K5" s="233" t="s">
        <v>342</v>
      </c>
      <c r="L5" s="234" t="s">
        <v>338</v>
      </c>
      <c r="M5" s="234" t="s">
        <v>339</v>
      </c>
      <c r="N5" s="233" t="s">
        <v>343</v>
      </c>
      <c r="O5" s="234" t="s">
        <v>338</v>
      </c>
      <c r="P5" s="234" t="s">
        <v>339</v>
      </c>
      <c r="Q5" s="233" t="s">
        <v>344</v>
      </c>
      <c r="R5" s="234" t="s">
        <v>338</v>
      </c>
      <c r="S5" s="234" t="s">
        <v>339</v>
      </c>
      <c r="T5" s="233" t="s">
        <v>345</v>
      </c>
      <c r="U5" s="234" t="s">
        <v>338</v>
      </c>
      <c r="V5" s="234" t="s">
        <v>339</v>
      </c>
      <c r="W5" s="370" t="s">
        <v>346</v>
      </c>
      <c r="X5" s="370"/>
      <c r="Y5" s="370"/>
      <c r="Z5" s="370"/>
      <c r="AA5" s="370"/>
      <c r="AB5" s="370"/>
      <c r="AC5" s="370"/>
      <c r="AD5" s="370"/>
      <c r="AE5" s="370"/>
      <c r="AF5" s="370"/>
      <c r="AG5" s="370"/>
    </row>
    <row r="6" spans="1:33" ht="26.25">
      <c r="A6" s="235" t="s">
        <v>347</v>
      </c>
      <c r="B6" s="236" t="s">
        <v>348</v>
      </c>
      <c r="C6" s="237">
        <v>195</v>
      </c>
      <c r="D6" s="237">
        <v>8.4</v>
      </c>
      <c r="E6" s="236" t="s">
        <v>349</v>
      </c>
      <c r="F6" s="237">
        <v>39</v>
      </c>
      <c r="G6" s="237">
        <v>1</v>
      </c>
      <c r="H6" s="236" t="s">
        <v>350</v>
      </c>
      <c r="I6" s="239">
        <v>183</v>
      </c>
      <c r="J6" s="239">
        <v>4.7</v>
      </c>
      <c r="K6" s="236" t="s">
        <v>348</v>
      </c>
      <c r="L6" s="237">
        <v>195</v>
      </c>
      <c r="M6" s="237">
        <v>8.4</v>
      </c>
      <c r="N6" s="236" t="s">
        <v>349</v>
      </c>
      <c r="O6" s="237">
        <v>39</v>
      </c>
      <c r="P6" s="237">
        <v>1</v>
      </c>
      <c r="Q6" s="236" t="s">
        <v>348</v>
      </c>
      <c r="R6" s="237">
        <v>195</v>
      </c>
      <c r="S6" s="237">
        <v>8.4</v>
      </c>
      <c r="T6" s="236" t="s">
        <v>350</v>
      </c>
      <c r="U6" s="239">
        <v>183</v>
      </c>
      <c r="V6" s="239">
        <v>4.7</v>
      </c>
      <c r="W6" s="240" t="s">
        <v>351</v>
      </c>
      <c r="X6" s="241">
        <v>160</v>
      </c>
      <c r="Y6" s="241">
        <v>2</v>
      </c>
      <c r="Z6" s="241">
        <v>160</v>
      </c>
      <c r="AA6" s="241">
        <v>2</v>
      </c>
      <c r="AB6" s="240" t="s">
        <v>351</v>
      </c>
      <c r="AC6" s="241">
        <v>160</v>
      </c>
      <c r="AD6" s="241">
        <v>2</v>
      </c>
      <c r="AE6" s="241">
        <v>160</v>
      </c>
      <c r="AF6" s="241">
        <v>2</v>
      </c>
      <c r="AG6" s="242" t="s">
        <v>397</v>
      </c>
    </row>
    <row r="7" spans="1:33" ht="26.25">
      <c r="A7" s="235" t="s">
        <v>353</v>
      </c>
      <c r="B7" s="236" t="s">
        <v>354</v>
      </c>
      <c r="C7" s="239">
        <v>124</v>
      </c>
      <c r="D7" s="239">
        <v>0</v>
      </c>
      <c r="E7" s="236" t="s">
        <v>355</v>
      </c>
      <c r="F7" s="239">
        <v>124</v>
      </c>
      <c r="G7" s="239">
        <v>0</v>
      </c>
      <c r="H7" s="236" t="s">
        <v>438</v>
      </c>
      <c r="I7" s="239">
        <v>124</v>
      </c>
      <c r="J7" s="239">
        <v>0</v>
      </c>
      <c r="K7" s="236" t="s">
        <v>355</v>
      </c>
      <c r="L7" s="239">
        <v>124</v>
      </c>
      <c r="M7" s="239">
        <v>0</v>
      </c>
      <c r="N7" s="236" t="s">
        <v>438</v>
      </c>
      <c r="O7" s="239">
        <v>124</v>
      </c>
      <c r="P7" s="239">
        <v>0</v>
      </c>
      <c r="Q7" s="236" t="s">
        <v>355</v>
      </c>
      <c r="R7" s="239">
        <v>124</v>
      </c>
      <c r="S7" s="239">
        <v>0</v>
      </c>
      <c r="T7" s="236" t="s">
        <v>438</v>
      </c>
      <c r="U7" s="239">
        <v>124</v>
      </c>
      <c r="V7" s="239">
        <v>0</v>
      </c>
      <c r="W7" s="240" t="s">
        <v>356</v>
      </c>
      <c r="X7" s="241">
        <v>0</v>
      </c>
      <c r="Y7" s="241">
        <v>0</v>
      </c>
      <c r="Z7" s="241"/>
      <c r="AA7" s="241"/>
      <c r="AB7" s="240" t="s">
        <v>356</v>
      </c>
      <c r="AC7" s="241"/>
      <c r="AD7" s="241"/>
      <c r="AE7" s="241">
        <v>40</v>
      </c>
      <c r="AF7" s="241">
        <v>0</v>
      </c>
      <c r="AG7" s="242" t="s">
        <v>439</v>
      </c>
    </row>
    <row r="8" spans="1:33" ht="26.25">
      <c r="A8" s="243" t="s">
        <v>358</v>
      </c>
      <c r="B8" s="236" t="s">
        <v>359</v>
      </c>
      <c r="C8" s="237">
        <v>72</v>
      </c>
      <c r="D8" s="237">
        <v>6.3</v>
      </c>
      <c r="E8" s="236" t="s">
        <v>360</v>
      </c>
      <c r="F8" s="237">
        <v>167</v>
      </c>
      <c r="G8" s="237">
        <v>11.8</v>
      </c>
      <c r="H8" s="236" t="s">
        <v>361</v>
      </c>
      <c r="I8" s="237">
        <v>72</v>
      </c>
      <c r="J8" s="237">
        <v>6.3</v>
      </c>
      <c r="K8" s="236" t="s">
        <v>362</v>
      </c>
      <c r="L8" s="237">
        <v>172</v>
      </c>
      <c r="M8" s="237">
        <v>12.9</v>
      </c>
      <c r="N8" s="236" t="s">
        <v>360</v>
      </c>
      <c r="O8" s="237">
        <v>167</v>
      </c>
      <c r="P8" s="237">
        <v>11.8</v>
      </c>
      <c r="Q8" s="236" t="s">
        <v>359</v>
      </c>
      <c r="R8" s="237">
        <v>72</v>
      </c>
      <c r="S8" s="237">
        <v>6.3</v>
      </c>
      <c r="T8" s="236" t="s">
        <v>363</v>
      </c>
      <c r="U8" s="237">
        <v>72</v>
      </c>
      <c r="V8" s="237">
        <v>6.3</v>
      </c>
      <c r="W8" s="240" t="s">
        <v>364</v>
      </c>
      <c r="X8" s="241">
        <v>75</v>
      </c>
      <c r="Y8" s="241">
        <v>7</v>
      </c>
      <c r="Z8" s="241">
        <v>75</v>
      </c>
      <c r="AA8" s="241">
        <v>7</v>
      </c>
      <c r="AB8" s="240" t="s">
        <v>365</v>
      </c>
      <c r="AC8" s="241">
        <v>40</v>
      </c>
      <c r="AD8" s="241">
        <v>4</v>
      </c>
      <c r="AE8" s="241">
        <v>40</v>
      </c>
      <c r="AF8" s="241">
        <v>4</v>
      </c>
      <c r="AG8" s="242" t="s">
        <v>440</v>
      </c>
    </row>
    <row r="9" spans="1:33" ht="26.25">
      <c r="A9" s="243" t="s">
        <v>367</v>
      </c>
      <c r="B9" s="236" t="s">
        <v>368</v>
      </c>
      <c r="C9" s="239">
        <v>76</v>
      </c>
      <c r="D9" s="239">
        <v>3.9</v>
      </c>
      <c r="E9" s="236" t="s">
        <v>369</v>
      </c>
      <c r="F9" s="239">
        <v>76</v>
      </c>
      <c r="G9" s="239">
        <v>4.3</v>
      </c>
      <c r="H9" s="236" t="s">
        <v>441</v>
      </c>
      <c r="I9" s="239">
        <v>76</v>
      </c>
      <c r="J9" s="239">
        <v>3.9</v>
      </c>
      <c r="K9" s="236" t="s">
        <v>369</v>
      </c>
      <c r="L9" s="239">
        <v>76</v>
      </c>
      <c r="M9" s="239">
        <v>4.3</v>
      </c>
      <c r="N9" s="236" t="s">
        <v>370</v>
      </c>
      <c r="O9" s="239">
        <v>64</v>
      </c>
      <c r="P9" s="239">
        <v>4.1</v>
      </c>
      <c r="Q9" s="236" t="s">
        <v>441</v>
      </c>
      <c r="R9" s="239">
        <v>76</v>
      </c>
      <c r="S9" s="239">
        <v>3.9</v>
      </c>
      <c r="T9" s="236" t="s">
        <v>370</v>
      </c>
      <c r="U9" s="239">
        <v>64</v>
      </c>
      <c r="V9" s="239">
        <v>4.1</v>
      </c>
      <c r="W9" s="240" t="s">
        <v>371</v>
      </c>
      <c r="X9" s="241">
        <v>150</v>
      </c>
      <c r="Y9" s="241">
        <v>8</v>
      </c>
      <c r="Z9" s="241">
        <v>150</v>
      </c>
      <c r="AA9" s="241">
        <v>8</v>
      </c>
      <c r="AB9" s="240" t="s">
        <v>372</v>
      </c>
      <c r="AC9" s="241">
        <v>75</v>
      </c>
      <c r="AD9" s="241">
        <v>4</v>
      </c>
      <c r="AE9" s="241">
        <v>150</v>
      </c>
      <c r="AF9" s="241">
        <v>8</v>
      </c>
      <c r="AG9" s="242" t="s">
        <v>373</v>
      </c>
    </row>
    <row r="10" spans="1:33" ht="27" customHeight="1">
      <c r="A10" s="243" t="s">
        <v>374</v>
      </c>
      <c r="B10" s="236" t="s">
        <v>375</v>
      </c>
      <c r="C10" s="237">
        <v>108</v>
      </c>
      <c r="D10" s="237">
        <v>4.1</v>
      </c>
      <c r="E10" s="236" t="s">
        <v>376</v>
      </c>
      <c r="F10" s="237">
        <v>108</v>
      </c>
      <c r="G10" s="237">
        <v>4.1</v>
      </c>
      <c r="H10" s="236" t="s">
        <v>375</v>
      </c>
      <c r="I10" s="237">
        <v>108</v>
      </c>
      <c r="J10" s="237">
        <v>4.1</v>
      </c>
      <c r="K10" s="236" t="s">
        <v>376</v>
      </c>
      <c r="L10" s="237">
        <v>108</v>
      </c>
      <c r="M10" s="237">
        <v>4.1</v>
      </c>
      <c r="N10" s="236" t="s">
        <v>375</v>
      </c>
      <c r="O10" s="237">
        <v>108</v>
      </c>
      <c r="P10" s="237">
        <v>4.1</v>
      </c>
      <c r="Q10" s="236" t="s">
        <v>376</v>
      </c>
      <c r="R10" s="237">
        <v>108</v>
      </c>
      <c r="S10" s="237">
        <v>4.1</v>
      </c>
      <c r="T10" s="236" t="s">
        <v>375</v>
      </c>
      <c r="U10" s="237">
        <v>108</v>
      </c>
      <c r="V10" s="237">
        <v>4.1</v>
      </c>
      <c r="W10" s="240" t="s">
        <v>377</v>
      </c>
      <c r="X10" s="241">
        <v>100</v>
      </c>
      <c r="Y10" s="241">
        <v>4</v>
      </c>
      <c r="Z10" s="241">
        <v>100</v>
      </c>
      <c r="AA10" s="241">
        <v>4</v>
      </c>
      <c r="AB10" s="240" t="s">
        <v>377</v>
      </c>
      <c r="AC10" s="241">
        <v>100</v>
      </c>
      <c r="AD10" s="241">
        <v>4</v>
      </c>
      <c r="AE10" s="241">
        <v>100</v>
      </c>
      <c r="AF10" s="241">
        <v>4</v>
      </c>
      <c r="AG10" s="242" t="s">
        <v>442</v>
      </c>
    </row>
    <row r="11" spans="1:33" ht="26.25">
      <c r="A11" s="235" t="s">
        <v>379</v>
      </c>
      <c r="B11" s="236" t="s">
        <v>380</v>
      </c>
      <c r="C11" s="237">
        <v>63</v>
      </c>
      <c r="D11" s="239">
        <v>0</v>
      </c>
      <c r="E11" s="236" t="s">
        <v>380</v>
      </c>
      <c r="F11" s="237">
        <v>63</v>
      </c>
      <c r="G11" s="239">
        <v>0</v>
      </c>
      <c r="H11" s="236" t="s">
        <v>380</v>
      </c>
      <c r="I11" s="237">
        <v>63</v>
      </c>
      <c r="J11" s="239">
        <v>0</v>
      </c>
      <c r="K11" s="236" t="s">
        <v>380</v>
      </c>
      <c r="L11" s="237">
        <v>63</v>
      </c>
      <c r="M11" s="239">
        <v>0</v>
      </c>
      <c r="N11" s="236" t="s">
        <v>380</v>
      </c>
      <c r="O11" s="237">
        <v>63</v>
      </c>
      <c r="P11" s="239">
        <v>0</v>
      </c>
      <c r="Q11" s="236" t="s">
        <v>380</v>
      </c>
      <c r="R11" s="237">
        <v>63</v>
      </c>
      <c r="S11" s="239">
        <v>0</v>
      </c>
      <c r="T11" s="236" t="s">
        <v>380</v>
      </c>
      <c r="U11" s="237">
        <v>63</v>
      </c>
      <c r="V11" s="239">
        <v>0</v>
      </c>
      <c r="W11" s="240" t="s">
        <v>381</v>
      </c>
      <c r="X11" s="241">
        <v>80</v>
      </c>
      <c r="Y11" s="241">
        <v>0</v>
      </c>
      <c r="Z11" s="241">
        <v>80</v>
      </c>
      <c r="AA11" s="241">
        <v>0</v>
      </c>
      <c r="AB11" s="240" t="s">
        <v>381</v>
      </c>
      <c r="AC11" s="241">
        <v>80</v>
      </c>
      <c r="AD11" s="241">
        <v>0</v>
      </c>
      <c r="AE11" s="241">
        <v>80</v>
      </c>
      <c r="AF11" s="241">
        <v>0</v>
      </c>
      <c r="AG11" s="242" t="s">
        <v>443</v>
      </c>
    </row>
    <row r="12" spans="1:33" ht="26.25">
      <c r="A12" s="243" t="s">
        <v>383</v>
      </c>
      <c r="B12" s="236" t="s">
        <v>384</v>
      </c>
      <c r="C12" s="237">
        <v>36</v>
      </c>
      <c r="D12" s="237">
        <v>0.7</v>
      </c>
      <c r="E12" s="236" t="s">
        <v>385</v>
      </c>
      <c r="F12" s="237">
        <v>72</v>
      </c>
      <c r="G12" s="237">
        <v>1</v>
      </c>
      <c r="H12" s="236" t="s">
        <v>386</v>
      </c>
      <c r="I12" s="237">
        <v>107</v>
      </c>
      <c r="J12" s="237">
        <v>1.3</v>
      </c>
      <c r="K12" s="236" t="s">
        <v>384</v>
      </c>
      <c r="L12" s="237">
        <v>36</v>
      </c>
      <c r="M12" s="237">
        <v>0.7</v>
      </c>
      <c r="N12" s="236" t="s">
        <v>385</v>
      </c>
      <c r="O12" s="237">
        <v>72</v>
      </c>
      <c r="P12" s="237">
        <v>1</v>
      </c>
      <c r="Q12" s="236" t="s">
        <v>384</v>
      </c>
      <c r="R12" s="237">
        <v>36</v>
      </c>
      <c r="S12" s="237">
        <v>0.7</v>
      </c>
      <c r="T12" s="236" t="s">
        <v>386</v>
      </c>
      <c r="U12" s="237">
        <v>107</v>
      </c>
      <c r="V12" s="237">
        <v>1.3</v>
      </c>
      <c r="W12" s="240"/>
      <c r="X12" s="241"/>
      <c r="Y12" s="241"/>
      <c r="Z12" s="241"/>
      <c r="AA12" s="241"/>
      <c r="AB12" s="240" t="s">
        <v>387</v>
      </c>
      <c r="AC12" s="241"/>
      <c r="AD12" s="241"/>
      <c r="AE12" s="241"/>
      <c r="AF12" s="241"/>
      <c r="AG12" s="242" t="s">
        <v>444</v>
      </c>
    </row>
    <row r="13" spans="1:33" ht="14.25">
      <c r="A13" s="246" t="s">
        <v>389</v>
      </c>
      <c r="B13" s="366"/>
      <c r="C13" s="246">
        <f>SUM(C6:C12)</f>
        <v>674</v>
      </c>
      <c r="D13" s="246">
        <f aca="true" t="shared" si="0" ref="D13:V13">SUM(D6:D12)</f>
        <v>23.399999999999995</v>
      </c>
      <c r="E13" s="366"/>
      <c r="F13" s="246">
        <f t="shared" si="0"/>
        <v>649</v>
      </c>
      <c r="G13" s="246">
        <f t="shared" si="0"/>
        <v>22.200000000000003</v>
      </c>
      <c r="H13" s="366"/>
      <c r="I13" s="246">
        <f t="shared" si="0"/>
        <v>733</v>
      </c>
      <c r="J13" s="246">
        <f t="shared" si="0"/>
        <v>20.3</v>
      </c>
      <c r="K13" s="366"/>
      <c r="L13" s="246">
        <f t="shared" si="0"/>
        <v>774</v>
      </c>
      <c r="M13" s="246">
        <f t="shared" si="0"/>
        <v>30.400000000000002</v>
      </c>
      <c r="N13" s="366"/>
      <c r="O13" s="246">
        <f t="shared" si="0"/>
        <v>637</v>
      </c>
      <c r="P13" s="246">
        <f t="shared" si="0"/>
        <v>22</v>
      </c>
      <c r="Q13" s="366"/>
      <c r="R13" s="246">
        <f t="shared" si="0"/>
        <v>674</v>
      </c>
      <c r="S13" s="246">
        <f t="shared" si="0"/>
        <v>23.399999999999995</v>
      </c>
      <c r="T13" s="366"/>
      <c r="U13" s="246">
        <f t="shared" si="0"/>
        <v>721</v>
      </c>
      <c r="V13" s="246">
        <f t="shared" si="0"/>
        <v>20.5</v>
      </c>
      <c r="W13" s="240"/>
      <c r="X13" s="241"/>
      <c r="Y13" s="241"/>
      <c r="Z13" s="241"/>
      <c r="AA13" s="241"/>
      <c r="AB13" s="240"/>
      <c r="AC13" s="241"/>
      <c r="AD13" s="241"/>
      <c r="AE13" s="241"/>
      <c r="AF13" s="241"/>
      <c r="AG13" s="247"/>
    </row>
    <row r="14" spans="1:33" ht="14.25">
      <c r="A14" s="246" t="s">
        <v>390</v>
      </c>
      <c r="B14" s="367"/>
      <c r="C14" s="246"/>
      <c r="D14" s="246"/>
      <c r="E14" s="367"/>
      <c r="F14" s="246"/>
      <c r="G14" s="246"/>
      <c r="H14" s="367"/>
      <c r="I14" s="246"/>
      <c r="J14" s="246"/>
      <c r="K14" s="367"/>
      <c r="L14" s="246"/>
      <c r="M14" s="246"/>
      <c r="N14" s="367"/>
      <c r="O14" s="246"/>
      <c r="P14" s="246"/>
      <c r="Q14" s="367"/>
      <c r="R14" s="246"/>
      <c r="S14" s="246"/>
      <c r="T14" s="367"/>
      <c r="U14" s="246"/>
      <c r="V14" s="246"/>
      <c r="W14" s="240"/>
      <c r="X14" s="241"/>
      <c r="Y14" s="241"/>
      <c r="Z14" s="241"/>
      <c r="AA14" s="241"/>
      <c r="AB14" s="240"/>
      <c r="AC14" s="241"/>
      <c r="AD14" s="241"/>
      <c r="AE14" s="241"/>
      <c r="AF14" s="241"/>
      <c r="AG14" s="247"/>
    </row>
    <row r="15" spans="1:33" s="248" customFormat="1" ht="14.25">
      <c r="A15" s="249"/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</row>
    <row r="16" spans="1:33" ht="26.25">
      <c r="A16" s="251" t="s">
        <v>391</v>
      </c>
      <c r="B16" s="363" t="s">
        <v>392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5"/>
      <c r="W16" s="252" t="s">
        <v>393</v>
      </c>
      <c r="X16" s="253" t="s">
        <v>332</v>
      </c>
      <c r="Y16" s="253" t="s">
        <v>333</v>
      </c>
      <c r="Z16" s="253" t="s">
        <v>332</v>
      </c>
      <c r="AA16" s="253" t="s">
        <v>333</v>
      </c>
      <c r="AB16" s="252" t="s">
        <v>334</v>
      </c>
      <c r="AC16" s="253" t="s">
        <v>332</v>
      </c>
      <c r="AD16" s="253" t="s">
        <v>333</v>
      </c>
      <c r="AE16" s="253" t="s">
        <v>332</v>
      </c>
      <c r="AF16" s="253" t="s">
        <v>333</v>
      </c>
      <c r="AG16" s="231" t="s">
        <v>437</v>
      </c>
    </row>
    <row r="17" spans="1:33" s="254" customFormat="1" ht="37.5" customHeight="1">
      <c r="A17" s="232" t="s">
        <v>336</v>
      </c>
      <c r="B17" s="233" t="s">
        <v>337</v>
      </c>
      <c r="C17" s="234" t="s">
        <v>338</v>
      </c>
      <c r="D17" s="234" t="s">
        <v>339</v>
      </c>
      <c r="E17" s="233" t="s">
        <v>340</v>
      </c>
      <c r="F17" s="234" t="s">
        <v>338</v>
      </c>
      <c r="G17" s="234" t="s">
        <v>339</v>
      </c>
      <c r="H17" s="233" t="s">
        <v>341</v>
      </c>
      <c r="I17" s="234" t="s">
        <v>338</v>
      </c>
      <c r="J17" s="234" t="s">
        <v>339</v>
      </c>
      <c r="K17" s="233" t="s">
        <v>342</v>
      </c>
      <c r="L17" s="234" t="s">
        <v>338</v>
      </c>
      <c r="M17" s="234" t="s">
        <v>339</v>
      </c>
      <c r="N17" s="233" t="s">
        <v>343</v>
      </c>
      <c r="O17" s="234" t="s">
        <v>338</v>
      </c>
      <c r="P17" s="234" t="s">
        <v>339</v>
      </c>
      <c r="Q17" s="233" t="s">
        <v>344</v>
      </c>
      <c r="R17" s="234" t="s">
        <v>338</v>
      </c>
      <c r="S17" s="234" t="s">
        <v>339</v>
      </c>
      <c r="T17" s="233" t="s">
        <v>345</v>
      </c>
      <c r="U17" s="234" t="s">
        <v>338</v>
      </c>
      <c r="V17" s="234" t="s">
        <v>339</v>
      </c>
      <c r="W17" s="358" t="s">
        <v>346</v>
      </c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</row>
    <row r="18" spans="1:33" s="254" customFormat="1" ht="25.5">
      <c r="A18" s="255" t="s">
        <v>394</v>
      </c>
      <c r="B18" s="236" t="s">
        <v>395</v>
      </c>
      <c r="C18" s="237">
        <v>360</v>
      </c>
      <c r="D18" s="237">
        <v>6.6</v>
      </c>
      <c r="E18" s="236" t="s">
        <v>445</v>
      </c>
      <c r="F18" s="239">
        <v>365</v>
      </c>
      <c r="G18" s="239">
        <v>9.4</v>
      </c>
      <c r="H18" s="236" t="s">
        <v>395</v>
      </c>
      <c r="I18" s="237">
        <v>360</v>
      </c>
      <c r="J18" s="237">
        <v>6.6</v>
      </c>
      <c r="K18" s="236" t="s">
        <v>445</v>
      </c>
      <c r="L18" s="239">
        <v>365</v>
      </c>
      <c r="M18" s="239">
        <v>9.4</v>
      </c>
      <c r="N18" s="236" t="s">
        <v>395</v>
      </c>
      <c r="O18" s="237">
        <v>360</v>
      </c>
      <c r="P18" s="237">
        <v>6.6</v>
      </c>
      <c r="Q18" s="236" t="s">
        <v>445</v>
      </c>
      <c r="R18" s="239">
        <v>365</v>
      </c>
      <c r="S18" s="239">
        <v>9.4</v>
      </c>
      <c r="T18" s="236" t="s">
        <v>395</v>
      </c>
      <c r="U18" s="237">
        <v>360</v>
      </c>
      <c r="V18" s="237">
        <v>6.6</v>
      </c>
      <c r="W18" s="256" t="s">
        <v>396</v>
      </c>
      <c r="X18" s="257">
        <v>280</v>
      </c>
      <c r="Y18" s="257">
        <v>5</v>
      </c>
      <c r="Z18" s="257">
        <v>280</v>
      </c>
      <c r="AA18" s="257">
        <v>5</v>
      </c>
      <c r="AB18" s="256" t="s">
        <v>396</v>
      </c>
      <c r="AC18" s="257">
        <v>280</v>
      </c>
      <c r="AD18" s="257">
        <v>5</v>
      </c>
      <c r="AE18" s="257">
        <v>280</v>
      </c>
      <c r="AF18" s="257">
        <v>5</v>
      </c>
      <c r="AG18" s="258" t="s">
        <v>446</v>
      </c>
    </row>
    <row r="19" spans="1:33" s="254" customFormat="1" ht="25.5">
      <c r="A19" s="255" t="s">
        <v>398</v>
      </c>
      <c r="B19" s="236" t="s">
        <v>447</v>
      </c>
      <c r="C19" s="239">
        <v>124</v>
      </c>
      <c r="D19" s="239">
        <v>0</v>
      </c>
      <c r="E19" s="236" t="s">
        <v>399</v>
      </c>
      <c r="F19" s="239">
        <v>100</v>
      </c>
      <c r="G19" s="239">
        <v>0.1</v>
      </c>
      <c r="H19" s="236" t="s">
        <v>447</v>
      </c>
      <c r="I19" s="239">
        <v>124</v>
      </c>
      <c r="J19" s="239">
        <v>0</v>
      </c>
      <c r="K19" s="236" t="s">
        <v>399</v>
      </c>
      <c r="L19" s="239">
        <v>100</v>
      </c>
      <c r="M19" s="239">
        <v>0.1</v>
      </c>
      <c r="N19" s="236" t="s">
        <v>447</v>
      </c>
      <c r="O19" s="239">
        <v>124</v>
      </c>
      <c r="P19" s="239">
        <v>0</v>
      </c>
      <c r="Q19" s="236" t="s">
        <v>399</v>
      </c>
      <c r="R19" s="239">
        <v>100</v>
      </c>
      <c r="S19" s="239">
        <v>0.1</v>
      </c>
      <c r="T19" s="236" t="s">
        <v>447</v>
      </c>
      <c r="U19" s="239">
        <v>124</v>
      </c>
      <c r="V19" s="239">
        <v>0</v>
      </c>
      <c r="W19" s="256" t="s">
        <v>356</v>
      </c>
      <c r="X19" s="257"/>
      <c r="Y19" s="257"/>
      <c r="Z19" s="257"/>
      <c r="AA19" s="257"/>
      <c r="AB19" s="259" t="s">
        <v>356</v>
      </c>
      <c r="AC19" s="257"/>
      <c r="AD19" s="257"/>
      <c r="AE19" s="257">
        <v>40</v>
      </c>
      <c r="AF19" s="257">
        <v>0</v>
      </c>
      <c r="AG19" s="242" t="s">
        <v>357</v>
      </c>
    </row>
    <row r="20" spans="1:33" s="254" customFormat="1" ht="25.5">
      <c r="A20" s="255" t="s">
        <v>400</v>
      </c>
      <c r="B20" s="236" t="s">
        <v>401</v>
      </c>
      <c r="C20" s="239">
        <v>155</v>
      </c>
      <c r="D20" s="239">
        <v>9.1</v>
      </c>
      <c r="E20" s="236" t="s">
        <v>402</v>
      </c>
      <c r="F20" s="239">
        <v>118</v>
      </c>
      <c r="G20" s="239">
        <v>10.2</v>
      </c>
      <c r="H20" s="236" t="s">
        <v>403</v>
      </c>
      <c r="I20" s="239">
        <v>118</v>
      </c>
      <c r="J20" s="239">
        <v>10.2</v>
      </c>
      <c r="K20" s="236" t="s">
        <v>404</v>
      </c>
      <c r="L20" s="239">
        <v>109</v>
      </c>
      <c r="M20" s="239">
        <v>16</v>
      </c>
      <c r="N20" s="236" t="s">
        <v>401</v>
      </c>
      <c r="O20" s="239">
        <v>155</v>
      </c>
      <c r="P20" s="239">
        <v>9.1</v>
      </c>
      <c r="Q20" s="236" t="s">
        <v>402</v>
      </c>
      <c r="R20" s="239">
        <v>118</v>
      </c>
      <c r="S20" s="239">
        <v>10.2</v>
      </c>
      <c r="T20" s="236" t="s">
        <v>404</v>
      </c>
      <c r="U20" s="239">
        <v>109</v>
      </c>
      <c r="V20" s="239">
        <v>16</v>
      </c>
      <c r="W20" s="256" t="s">
        <v>405</v>
      </c>
      <c r="X20" s="260">
        <v>150</v>
      </c>
      <c r="Y20" s="260">
        <v>22</v>
      </c>
      <c r="Z20" s="260">
        <v>150</v>
      </c>
      <c r="AA20" s="260">
        <v>22</v>
      </c>
      <c r="AB20" s="256" t="s">
        <v>406</v>
      </c>
      <c r="AC20" s="260">
        <v>75</v>
      </c>
      <c r="AD20" s="260">
        <v>11</v>
      </c>
      <c r="AE20" s="260">
        <v>75</v>
      </c>
      <c r="AF20" s="260">
        <v>11</v>
      </c>
      <c r="AG20" s="258" t="s">
        <v>448</v>
      </c>
    </row>
    <row r="21" spans="1:33" ht="33" customHeight="1">
      <c r="A21" s="255" t="s">
        <v>408</v>
      </c>
      <c r="B21" s="236" t="s">
        <v>409</v>
      </c>
      <c r="C21" s="239">
        <v>23</v>
      </c>
      <c r="D21" s="239">
        <v>2.9</v>
      </c>
      <c r="E21" s="236" t="s">
        <v>410</v>
      </c>
      <c r="F21" s="239">
        <v>23</v>
      </c>
      <c r="G21" s="239">
        <v>0.6</v>
      </c>
      <c r="H21" s="236" t="s">
        <v>411</v>
      </c>
      <c r="I21" s="239">
        <v>25</v>
      </c>
      <c r="J21" s="239">
        <v>1</v>
      </c>
      <c r="K21" s="236" t="s">
        <v>409</v>
      </c>
      <c r="L21" s="239">
        <v>23</v>
      </c>
      <c r="M21" s="239">
        <v>2.9</v>
      </c>
      <c r="N21" s="236" t="s">
        <v>410</v>
      </c>
      <c r="O21" s="239">
        <v>23</v>
      </c>
      <c r="P21" s="239">
        <v>0.6</v>
      </c>
      <c r="Q21" s="236" t="s">
        <v>412</v>
      </c>
      <c r="R21" s="239">
        <v>32</v>
      </c>
      <c r="S21" s="239">
        <v>2</v>
      </c>
      <c r="T21" s="236" t="s">
        <v>411</v>
      </c>
      <c r="U21" s="239">
        <v>25</v>
      </c>
      <c r="V21" s="239">
        <v>1</v>
      </c>
      <c r="W21" s="261" t="s">
        <v>413</v>
      </c>
      <c r="X21" s="262">
        <v>20</v>
      </c>
      <c r="Y21" s="262">
        <v>2</v>
      </c>
      <c r="Z21" s="262">
        <v>20</v>
      </c>
      <c r="AA21" s="262">
        <v>2</v>
      </c>
      <c r="AB21" s="261" t="s">
        <v>414</v>
      </c>
      <c r="AC21" s="262">
        <v>10</v>
      </c>
      <c r="AD21" s="262">
        <v>1</v>
      </c>
      <c r="AE21" s="262">
        <v>10</v>
      </c>
      <c r="AF21" s="262">
        <v>1</v>
      </c>
      <c r="AG21" s="258" t="s">
        <v>449</v>
      </c>
    </row>
    <row r="22" spans="1:33" ht="26.25">
      <c r="A22" s="255" t="s">
        <v>416</v>
      </c>
      <c r="B22" s="236" t="s">
        <v>375</v>
      </c>
      <c r="C22" s="237">
        <v>54</v>
      </c>
      <c r="D22" s="237">
        <v>2.1</v>
      </c>
      <c r="E22" s="236" t="s">
        <v>376</v>
      </c>
      <c r="F22" s="237">
        <v>54</v>
      </c>
      <c r="G22" s="239">
        <v>1</v>
      </c>
      <c r="H22" s="236" t="s">
        <v>375</v>
      </c>
      <c r="I22" s="237">
        <v>54</v>
      </c>
      <c r="J22" s="237">
        <v>2.1</v>
      </c>
      <c r="K22" s="236" t="s">
        <v>376</v>
      </c>
      <c r="L22" s="237">
        <v>54</v>
      </c>
      <c r="M22" s="237">
        <v>2.1</v>
      </c>
      <c r="N22" s="236" t="s">
        <v>375</v>
      </c>
      <c r="O22" s="237">
        <v>54</v>
      </c>
      <c r="P22" s="237">
        <v>2.1</v>
      </c>
      <c r="Q22" s="236" t="s">
        <v>376</v>
      </c>
      <c r="R22" s="237">
        <v>54</v>
      </c>
      <c r="S22" s="237">
        <v>2.1</v>
      </c>
      <c r="T22" s="236" t="s">
        <v>375</v>
      </c>
      <c r="U22" s="237">
        <v>54</v>
      </c>
      <c r="V22" s="237">
        <v>2.1</v>
      </c>
      <c r="W22" s="240"/>
      <c r="X22" s="241">
        <v>100</v>
      </c>
      <c r="Y22" s="241">
        <v>4</v>
      </c>
      <c r="Z22" s="241">
        <v>100</v>
      </c>
      <c r="AA22" s="241">
        <v>4</v>
      </c>
      <c r="AB22" s="240"/>
      <c r="AC22" s="241">
        <v>100</v>
      </c>
      <c r="AD22" s="241">
        <v>4</v>
      </c>
      <c r="AE22" s="241">
        <v>100</v>
      </c>
      <c r="AF22" s="241">
        <v>4</v>
      </c>
      <c r="AG22" s="242" t="s">
        <v>378</v>
      </c>
    </row>
    <row r="23" spans="1:33" ht="26.25">
      <c r="A23" s="243" t="s">
        <v>367</v>
      </c>
      <c r="B23" s="236" t="s">
        <v>370</v>
      </c>
      <c r="C23" s="244">
        <v>64</v>
      </c>
      <c r="D23" s="244">
        <v>4.1</v>
      </c>
      <c r="E23" s="236" t="s">
        <v>370</v>
      </c>
      <c r="F23" s="244">
        <v>64</v>
      </c>
      <c r="G23" s="244">
        <v>4.1</v>
      </c>
      <c r="H23" s="236" t="s">
        <v>369</v>
      </c>
      <c r="I23" s="244">
        <v>76</v>
      </c>
      <c r="J23" s="244">
        <v>4.3</v>
      </c>
      <c r="K23" s="236" t="s">
        <v>370</v>
      </c>
      <c r="L23" s="244">
        <v>64</v>
      </c>
      <c r="M23" s="244">
        <v>4.1</v>
      </c>
      <c r="N23" s="236" t="s">
        <v>369</v>
      </c>
      <c r="O23" s="244">
        <v>76</v>
      </c>
      <c r="P23" s="244">
        <v>4.3</v>
      </c>
      <c r="Q23" s="236" t="s">
        <v>370</v>
      </c>
      <c r="R23" s="244">
        <v>64</v>
      </c>
      <c r="S23" s="244">
        <v>4.1</v>
      </c>
      <c r="T23" s="236" t="s">
        <v>369</v>
      </c>
      <c r="U23" s="244">
        <v>76</v>
      </c>
      <c r="V23" s="244">
        <v>4.3</v>
      </c>
      <c r="W23" s="240" t="s">
        <v>371</v>
      </c>
      <c r="X23" s="241">
        <v>150</v>
      </c>
      <c r="Y23" s="241">
        <v>8</v>
      </c>
      <c r="Z23" s="241">
        <v>150</v>
      </c>
      <c r="AA23" s="241">
        <v>8</v>
      </c>
      <c r="AB23" s="240" t="s">
        <v>372</v>
      </c>
      <c r="AC23" s="241">
        <v>75</v>
      </c>
      <c r="AD23" s="241">
        <v>4</v>
      </c>
      <c r="AE23" s="241">
        <v>150</v>
      </c>
      <c r="AF23" s="241">
        <v>8</v>
      </c>
      <c r="AG23" s="242" t="s">
        <v>373</v>
      </c>
    </row>
    <row r="24" spans="1:33" ht="26.25">
      <c r="A24" s="243" t="s">
        <v>383</v>
      </c>
      <c r="B24" s="236" t="s">
        <v>417</v>
      </c>
      <c r="C24" s="237">
        <v>62</v>
      </c>
      <c r="D24" s="237">
        <v>0.3</v>
      </c>
      <c r="E24" s="236" t="s">
        <v>386</v>
      </c>
      <c r="F24" s="237">
        <v>107</v>
      </c>
      <c r="G24" s="239">
        <v>1</v>
      </c>
      <c r="H24" s="236" t="s">
        <v>384</v>
      </c>
      <c r="I24" s="237">
        <v>36</v>
      </c>
      <c r="J24" s="237">
        <v>0.7</v>
      </c>
      <c r="K24" s="236" t="s">
        <v>417</v>
      </c>
      <c r="L24" s="237">
        <v>62</v>
      </c>
      <c r="M24" s="237">
        <v>0.3</v>
      </c>
      <c r="N24" s="236" t="s">
        <v>386</v>
      </c>
      <c r="O24" s="237">
        <v>107</v>
      </c>
      <c r="P24" s="237">
        <v>1.3</v>
      </c>
      <c r="Q24" s="236" t="s">
        <v>385</v>
      </c>
      <c r="R24" s="237">
        <v>72</v>
      </c>
      <c r="S24" s="237">
        <v>1</v>
      </c>
      <c r="T24" s="236" t="s">
        <v>417</v>
      </c>
      <c r="U24" s="237">
        <v>62</v>
      </c>
      <c r="V24" s="237">
        <v>0.3</v>
      </c>
      <c r="W24" s="263" t="s">
        <v>418</v>
      </c>
      <c r="X24" s="264">
        <v>70</v>
      </c>
      <c r="Y24" s="264">
        <v>1</v>
      </c>
      <c r="Z24" s="264">
        <v>70</v>
      </c>
      <c r="AA24" s="264">
        <v>1</v>
      </c>
      <c r="AB24" s="263" t="s">
        <v>418</v>
      </c>
      <c r="AC24" s="264">
        <v>70</v>
      </c>
      <c r="AD24" s="264">
        <v>1</v>
      </c>
      <c r="AE24" s="264">
        <v>70</v>
      </c>
      <c r="AF24" s="264">
        <v>1</v>
      </c>
      <c r="AG24" s="242" t="s">
        <v>444</v>
      </c>
    </row>
    <row r="25" spans="1:33" s="248" customFormat="1" ht="14.25">
      <c r="A25" s="246" t="s">
        <v>389</v>
      </c>
      <c r="B25" s="366"/>
      <c r="C25" s="265">
        <f>SUM(C18:C24)</f>
        <v>842</v>
      </c>
      <c r="D25" s="265">
        <f aca="true" t="shared" si="1" ref="D25:V25">SUM(D18:D24)</f>
        <v>25.099999999999998</v>
      </c>
      <c r="E25" s="366"/>
      <c r="F25" s="265">
        <f t="shared" si="1"/>
        <v>831</v>
      </c>
      <c r="G25" s="265">
        <f t="shared" si="1"/>
        <v>26.4</v>
      </c>
      <c r="H25" s="366"/>
      <c r="I25" s="265">
        <f t="shared" si="1"/>
        <v>793</v>
      </c>
      <c r="J25" s="265">
        <f t="shared" si="1"/>
        <v>24.9</v>
      </c>
      <c r="K25" s="366"/>
      <c r="L25" s="265">
        <f t="shared" si="1"/>
        <v>777</v>
      </c>
      <c r="M25" s="265">
        <f t="shared" si="1"/>
        <v>34.9</v>
      </c>
      <c r="N25" s="366"/>
      <c r="O25" s="265">
        <f t="shared" si="1"/>
        <v>899</v>
      </c>
      <c r="P25" s="265">
        <f t="shared" si="1"/>
        <v>24.000000000000004</v>
      </c>
      <c r="Q25" s="366"/>
      <c r="R25" s="265">
        <f t="shared" si="1"/>
        <v>805</v>
      </c>
      <c r="S25" s="265">
        <f t="shared" si="1"/>
        <v>28.9</v>
      </c>
      <c r="T25" s="366"/>
      <c r="U25" s="265">
        <f t="shared" si="1"/>
        <v>810</v>
      </c>
      <c r="V25" s="265">
        <f t="shared" si="1"/>
        <v>30.300000000000004</v>
      </c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</row>
    <row r="26" spans="1:33" ht="14.25">
      <c r="A26" s="246" t="s">
        <v>390</v>
      </c>
      <c r="B26" s="367"/>
      <c r="C26" s="246"/>
      <c r="D26" s="246"/>
      <c r="E26" s="367"/>
      <c r="F26" s="246"/>
      <c r="G26" s="246"/>
      <c r="H26" s="367"/>
      <c r="I26" s="246"/>
      <c r="J26" s="246"/>
      <c r="K26" s="367"/>
      <c r="L26" s="246"/>
      <c r="M26" s="246"/>
      <c r="N26" s="367"/>
      <c r="O26" s="246"/>
      <c r="P26" s="246"/>
      <c r="Q26" s="367"/>
      <c r="R26" s="246"/>
      <c r="S26" s="246"/>
      <c r="T26" s="367"/>
      <c r="U26" s="246"/>
      <c r="V26" s="246"/>
      <c r="W26" s="240"/>
      <c r="X26" s="241"/>
      <c r="Y26" s="241"/>
      <c r="Z26" s="241"/>
      <c r="AA26" s="241"/>
      <c r="AB26" s="240"/>
      <c r="AC26" s="241"/>
      <c r="AD26" s="241"/>
      <c r="AE26" s="241"/>
      <c r="AF26" s="241"/>
      <c r="AG26" s="247"/>
    </row>
    <row r="28" spans="1:33" ht="28.5" customHeight="1">
      <c r="A28" s="228" t="s">
        <v>420</v>
      </c>
      <c r="B28" s="355" t="s">
        <v>421</v>
      </c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7"/>
      <c r="W28" s="267" t="s">
        <v>393</v>
      </c>
      <c r="X28" s="268" t="s">
        <v>332</v>
      </c>
      <c r="Y28" s="268" t="s">
        <v>333</v>
      </c>
      <c r="Z28" s="268" t="s">
        <v>332</v>
      </c>
      <c r="AA28" s="268" t="s">
        <v>333</v>
      </c>
      <c r="AB28" s="267" t="s">
        <v>334</v>
      </c>
      <c r="AC28" s="268" t="s">
        <v>332</v>
      </c>
      <c r="AD28" s="268" t="s">
        <v>333</v>
      </c>
      <c r="AE28" s="268" t="s">
        <v>332</v>
      </c>
      <c r="AF28" s="268" t="s">
        <v>333</v>
      </c>
      <c r="AG28" s="231" t="s">
        <v>437</v>
      </c>
    </row>
    <row r="29" spans="1:33" s="254" customFormat="1" ht="39.75" customHeight="1">
      <c r="A29" s="232" t="s">
        <v>336</v>
      </c>
      <c r="B29" s="233" t="s">
        <v>337</v>
      </c>
      <c r="C29" s="234" t="s">
        <v>338</v>
      </c>
      <c r="D29" s="234" t="s">
        <v>339</v>
      </c>
      <c r="E29" s="233" t="s">
        <v>340</v>
      </c>
      <c r="F29" s="234" t="s">
        <v>338</v>
      </c>
      <c r="G29" s="234" t="s">
        <v>339</v>
      </c>
      <c r="H29" s="233" t="s">
        <v>341</v>
      </c>
      <c r="I29" s="234" t="s">
        <v>338</v>
      </c>
      <c r="J29" s="234" t="s">
        <v>339</v>
      </c>
      <c r="K29" s="233" t="s">
        <v>342</v>
      </c>
      <c r="L29" s="234" t="s">
        <v>338</v>
      </c>
      <c r="M29" s="234" t="s">
        <v>339</v>
      </c>
      <c r="N29" s="233" t="s">
        <v>343</v>
      </c>
      <c r="O29" s="234" t="s">
        <v>338</v>
      </c>
      <c r="P29" s="234" t="s">
        <v>339</v>
      </c>
      <c r="Q29" s="233" t="s">
        <v>344</v>
      </c>
      <c r="R29" s="234" t="s">
        <v>338</v>
      </c>
      <c r="S29" s="234" t="s">
        <v>339</v>
      </c>
      <c r="T29" s="233" t="s">
        <v>345</v>
      </c>
      <c r="U29" s="234" t="s">
        <v>338</v>
      </c>
      <c r="V29" s="234" t="s">
        <v>339</v>
      </c>
      <c r="W29" s="358" t="s">
        <v>346</v>
      </c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</row>
    <row r="30" spans="1:33" ht="26.25">
      <c r="A30" s="255" t="s">
        <v>394</v>
      </c>
      <c r="B30" s="236" t="s">
        <v>450</v>
      </c>
      <c r="C30" s="237">
        <v>39</v>
      </c>
      <c r="D30" s="237">
        <v>1</v>
      </c>
      <c r="E30" s="236" t="s">
        <v>395</v>
      </c>
      <c r="F30" s="237">
        <v>180</v>
      </c>
      <c r="G30" s="237">
        <v>3.3</v>
      </c>
      <c r="H30" s="236" t="s">
        <v>445</v>
      </c>
      <c r="I30" s="239">
        <v>183</v>
      </c>
      <c r="J30" s="239">
        <v>4.7</v>
      </c>
      <c r="K30" s="236" t="s">
        <v>395</v>
      </c>
      <c r="L30" s="237">
        <v>180</v>
      </c>
      <c r="M30" s="237">
        <v>3.3</v>
      </c>
      <c r="N30" s="236" t="s">
        <v>450</v>
      </c>
      <c r="O30" s="237">
        <v>39</v>
      </c>
      <c r="P30" s="237">
        <v>1</v>
      </c>
      <c r="Q30" s="236" t="s">
        <v>395</v>
      </c>
      <c r="R30" s="237">
        <v>180</v>
      </c>
      <c r="S30" s="237">
        <v>3.3</v>
      </c>
      <c r="T30" s="236" t="s">
        <v>445</v>
      </c>
      <c r="U30" s="239">
        <v>183</v>
      </c>
      <c r="V30" s="239">
        <v>4.7</v>
      </c>
      <c r="W30" s="261" t="s">
        <v>396</v>
      </c>
      <c r="X30" s="269">
        <v>280</v>
      </c>
      <c r="Y30" s="269">
        <v>5</v>
      </c>
      <c r="Z30" s="269">
        <v>280</v>
      </c>
      <c r="AA30" s="269">
        <v>5</v>
      </c>
      <c r="AB30" s="261" t="s">
        <v>396</v>
      </c>
      <c r="AC30" s="269">
        <v>280</v>
      </c>
      <c r="AD30" s="269">
        <v>5</v>
      </c>
      <c r="AE30" s="269">
        <v>280</v>
      </c>
      <c r="AF30" s="269">
        <v>5</v>
      </c>
      <c r="AG30" s="242" t="s">
        <v>397</v>
      </c>
    </row>
    <row r="31" spans="1:33" ht="26.25">
      <c r="A31" s="255" t="s">
        <v>398</v>
      </c>
      <c r="B31" s="236" t="s">
        <v>447</v>
      </c>
      <c r="C31" s="239">
        <v>124</v>
      </c>
      <c r="D31" s="239">
        <v>0</v>
      </c>
      <c r="E31" s="236" t="s">
        <v>447</v>
      </c>
      <c r="F31" s="239">
        <v>124</v>
      </c>
      <c r="G31" s="239">
        <v>0</v>
      </c>
      <c r="H31" s="236" t="s">
        <v>399</v>
      </c>
      <c r="I31" s="239">
        <v>100</v>
      </c>
      <c r="J31" s="239">
        <v>0.1</v>
      </c>
      <c r="K31" s="236" t="s">
        <v>447</v>
      </c>
      <c r="L31" s="239">
        <v>124</v>
      </c>
      <c r="M31" s="239">
        <v>0</v>
      </c>
      <c r="N31" s="236" t="s">
        <v>399</v>
      </c>
      <c r="O31" s="239">
        <v>100</v>
      </c>
      <c r="P31" s="239">
        <v>0.1</v>
      </c>
      <c r="Q31" s="236" t="s">
        <v>447</v>
      </c>
      <c r="R31" s="239">
        <v>124</v>
      </c>
      <c r="S31" s="239">
        <v>0</v>
      </c>
      <c r="T31" s="236" t="s">
        <v>399</v>
      </c>
      <c r="U31" s="239">
        <v>124</v>
      </c>
      <c r="V31" s="239">
        <v>0</v>
      </c>
      <c r="W31" s="256" t="s">
        <v>356</v>
      </c>
      <c r="X31" s="257"/>
      <c r="Y31" s="257"/>
      <c r="Z31" s="257"/>
      <c r="AA31" s="257"/>
      <c r="AB31" s="259" t="s">
        <v>356</v>
      </c>
      <c r="AC31" s="257"/>
      <c r="AD31" s="257"/>
      <c r="AE31" s="257">
        <v>40</v>
      </c>
      <c r="AF31" s="257">
        <v>0</v>
      </c>
      <c r="AG31" s="242" t="s">
        <v>357</v>
      </c>
    </row>
    <row r="32" spans="1:33" ht="30" customHeight="1">
      <c r="A32" s="255" t="s">
        <v>422</v>
      </c>
      <c r="B32" s="236" t="s">
        <v>362</v>
      </c>
      <c r="C32" s="237">
        <v>172</v>
      </c>
      <c r="D32" s="237">
        <v>12.9</v>
      </c>
      <c r="E32" s="236" t="s">
        <v>360</v>
      </c>
      <c r="F32" s="237">
        <v>167</v>
      </c>
      <c r="G32" s="237">
        <v>11.8</v>
      </c>
      <c r="H32" s="236" t="s">
        <v>423</v>
      </c>
      <c r="I32" s="237">
        <v>83</v>
      </c>
      <c r="J32" s="237">
        <v>4</v>
      </c>
      <c r="K32" s="236" t="s">
        <v>360</v>
      </c>
      <c r="L32" s="237">
        <v>167</v>
      </c>
      <c r="M32" s="237">
        <v>11.8</v>
      </c>
      <c r="N32" s="236" t="s">
        <v>423</v>
      </c>
      <c r="O32" s="237">
        <v>83</v>
      </c>
      <c r="P32" s="237">
        <v>4</v>
      </c>
      <c r="Q32" s="236" t="s">
        <v>362</v>
      </c>
      <c r="R32" s="237">
        <v>172</v>
      </c>
      <c r="S32" s="237">
        <v>12.9</v>
      </c>
      <c r="T32" s="236" t="s">
        <v>360</v>
      </c>
      <c r="U32" s="237">
        <v>167</v>
      </c>
      <c r="V32" s="237">
        <v>11.8</v>
      </c>
      <c r="W32" s="270" t="s">
        <v>424</v>
      </c>
      <c r="X32" s="269">
        <v>200</v>
      </c>
      <c r="Y32" s="269">
        <v>13</v>
      </c>
      <c r="Z32" s="269">
        <v>200</v>
      </c>
      <c r="AA32" s="269">
        <v>13</v>
      </c>
      <c r="AB32" s="270" t="s">
        <v>425</v>
      </c>
      <c r="AC32" s="269">
        <v>100</v>
      </c>
      <c r="AD32" s="269">
        <v>6</v>
      </c>
      <c r="AE32" s="269">
        <v>100</v>
      </c>
      <c r="AF32" s="269">
        <v>6</v>
      </c>
      <c r="AG32" s="258" t="s">
        <v>451</v>
      </c>
    </row>
    <row r="33" spans="1:33" s="254" customFormat="1" ht="25.5">
      <c r="A33" s="255" t="s">
        <v>427</v>
      </c>
      <c r="B33" s="236" t="s">
        <v>428</v>
      </c>
      <c r="C33" s="239">
        <v>18</v>
      </c>
      <c r="D33" s="239">
        <v>0.8</v>
      </c>
      <c r="E33" s="236" t="s">
        <v>429</v>
      </c>
      <c r="F33" s="239">
        <v>18</v>
      </c>
      <c r="G33" s="239">
        <v>0.8</v>
      </c>
      <c r="H33" s="236" t="s">
        <v>410</v>
      </c>
      <c r="I33" s="239">
        <v>24</v>
      </c>
      <c r="J33" s="239">
        <v>0.6</v>
      </c>
      <c r="K33" s="236" t="s">
        <v>428</v>
      </c>
      <c r="L33" s="239">
        <v>18</v>
      </c>
      <c r="M33" s="239">
        <v>0.8</v>
      </c>
      <c r="N33" s="236" t="s">
        <v>429</v>
      </c>
      <c r="O33" s="239">
        <v>18</v>
      </c>
      <c r="P33" s="239">
        <v>0.8</v>
      </c>
      <c r="Q33" s="236" t="s">
        <v>428</v>
      </c>
      <c r="R33" s="239">
        <v>18</v>
      </c>
      <c r="S33" s="239">
        <v>0.8</v>
      </c>
      <c r="T33" s="236" t="s">
        <v>410</v>
      </c>
      <c r="U33" s="239">
        <v>24</v>
      </c>
      <c r="V33" s="239">
        <v>0.6</v>
      </c>
      <c r="W33" s="256" t="s">
        <v>413</v>
      </c>
      <c r="X33" s="260">
        <v>20</v>
      </c>
      <c r="Y33" s="260">
        <v>2</v>
      </c>
      <c r="Z33" s="260">
        <v>20</v>
      </c>
      <c r="AA33" s="260">
        <v>2</v>
      </c>
      <c r="AB33" s="256" t="s">
        <v>414</v>
      </c>
      <c r="AC33" s="260">
        <v>10</v>
      </c>
      <c r="AD33" s="260">
        <v>1</v>
      </c>
      <c r="AE33" s="260">
        <v>10</v>
      </c>
      <c r="AF33" s="260">
        <v>1</v>
      </c>
      <c r="AG33" s="258" t="s">
        <v>449</v>
      </c>
    </row>
    <row r="34" spans="1:33" ht="30" customHeight="1">
      <c r="A34" s="255" t="s">
        <v>416</v>
      </c>
      <c r="B34" s="236" t="s">
        <v>375</v>
      </c>
      <c r="C34" s="237">
        <v>54</v>
      </c>
      <c r="D34" s="237">
        <v>2.1</v>
      </c>
      <c r="E34" s="236" t="s">
        <v>376</v>
      </c>
      <c r="F34" s="237">
        <v>54</v>
      </c>
      <c r="G34" s="237">
        <v>2.1</v>
      </c>
      <c r="H34" s="236" t="s">
        <v>375</v>
      </c>
      <c r="I34" s="237">
        <v>54</v>
      </c>
      <c r="J34" s="237">
        <v>2.1</v>
      </c>
      <c r="K34" s="236" t="s">
        <v>376</v>
      </c>
      <c r="L34" s="237">
        <v>54</v>
      </c>
      <c r="M34" s="237">
        <v>2.1</v>
      </c>
      <c r="N34" s="236" t="s">
        <v>375</v>
      </c>
      <c r="O34" s="237">
        <v>54</v>
      </c>
      <c r="P34" s="237">
        <v>2.1</v>
      </c>
      <c r="Q34" s="236" t="s">
        <v>376</v>
      </c>
      <c r="R34" s="237">
        <v>54</v>
      </c>
      <c r="S34" s="237">
        <v>2.1</v>
      </c>
      <c r="T34" s="236" t="s">
        <v>375</v>
      </c>
      <c r="U34" s="237">
        <v>54</v>
      </c>
      <c r="V34" s="237">
        <v>2.1</v>
      </c>
      <c r="W34" s="240"/>
      <c r="X34" s="241">
        <v>100</v>
      </c>
      <c r="Y34" s="241">
        <v>4</v>
      </c>
      <c r="Z34" s="241">
        <v>100</v>
      </c>
      <c r="AA34" s="241">
        <v>4</v>
      </c>
      <c r="AB34" s="240"/>
      <c r="AC34" s="241">
        <v>100</v>
      </c>
      <c r="AD34" s="241">
        <v>4</v>
      </c>
      <c r="AE34" s="241">
        <v>100</v>
      </c>
      <c r="AF34" s="241">
        <v>4</v>
      </c>
      <c r="AG34" s="242" t="s">
        <v>378</v>
      </c>
    </row>
    <row r="35" spans="1:33" ht="14.25">
      <c r="A35" s="246" t="s">
        <v>389</v>
      </c>
      <c r="B35" s="366"/>
      <c r="C35" s="265">
        <f>SUM(C30:C34)</f>
        <v>407</v>
      </c>
      <c r="D35" s="265">
        <f>SUM(D30:D34)</f>
        <v>16.8</v>
      </c>
      <c r="E35" s="366"/>
      <c r="F35" s="265">
        <f>SUM(F30:F34)</f>
        <v>543</v>
      </c>
      <c r="G35" s="265">
        <f>SUM(G30:G34)</f>
        <v>18.000000000000004</v>
      </c>
      <c r="H35" s="366"/>
      <c r="I35" s="265">
        <f>SUM(I30:I34)</f>
        <v>444</v>
      </c>
      <c r="J35" s="265">
        <f>SUM(J30:J34)</f>
        <v>11.5</v>
      </c>
      <c r="K35" s="366"/>
      <c r="L35" s="265">
        <f>SUM(L30:L34)</f>
        <v>543</v>
      </c>
      <c r="M35" s="265">
        <f>SUM(M30:M34)</f>
        <v>18.000000000000004</v>
      </c>
      <c r="N35" s="366"/>
      <c r="O35" s="265">
        <f>SUM(O30:O34)</f>
        <v>294</v>
      </c>
      <c r="P35" s="265">
        <f>SUM(P30:P34)</f>
        <v>8</v>
      </c>
      <c r="Q35" s="366"/>
      <c r="R35" s="265">
        <f>SUM(R30:R34)</f>
        <v>548</v>
      </c>
      <c r="S35" s="265">
        <f>SUM(S30:S34)</f>
        <v>19.1</v>
      </c>
      <c r="T35" s="366"/>
      <c r="U35" s="265">
        <f>SUM(U30:U34)</f>
        <v>552</v>
      </c>
      <c r="V35" s="265">
        <f>SUM(V30:V34)</f>
        <v>19.200000000000003</v>
      </c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</row>
    <row r="36" spans="1:33" ht="14.25">
      <c r="A36" s="246" t="s">
        <v>390</v>
      </c>
      <c r="B36" s="367"/>
      <c r="C36" s="246"/>
      <c r="D36" s="246"/>
      <c r="E36" s="367"/>
      <c r="F36" s="246"/>
      <c r="G36" s="246"/>
      <c r="H36" s="367"/>
      <c r="I36" s="246"/>
      <c r="J36" s="246"/>
      <c r="K36" s="367"/>
      <c r="L36" s="246"/>
      <c r="M36" s="246"/>
      <c r="N36" s="367"/>
      <c r="O36" s="246"/>
      <c r="P36" s="246"/>
      <c r="Q36" s="367"/>
      <c r="R36" s="246"/>
      <c r="S36" s="246"/>
      <c r="T36" s="367"/>
      <c r="U36" s="246"/>
      <c r="V36" s="246"/>
      <c r="W36" s="240"/>
      <c r="X36" s="241"/>
      <c r="Y36" s="241"/>
      <c r="Z36" s="241"/>
      <c r="AA36" s="241"/>
      <c r="AB36" s="240"/>
      <c r="AC36" s="241"/>
      <c r="AD36" s="241"/>
      <c r="AE36" s="241"/>
      <c r="AF36" s="241"/>
      <c r="AG36" s="247"/>
    </row>
    <row r="38" spans="1:22" s="254" customFormat="1" ht="39" customHeight="1">
      <c r="A38" s="271" t="s">
        <v>452</v>
      </c>
      <c r="B38" s="233" t="s">
        <v>337</v>
      </c>
      <c r="C38" s="234" t="s">
        <v>338</v>
      </c>
      <c r="D38" s="234" t="s">
        <v>339</v>
      </c>
      <c r="E38" s="233" t="s">
        <v>340</v>
      </c>
      <c r="F38" s="234" t="s">
        <v>338</v>
      </c>
      <c r="G38" s="234" t="s">
        <v>339</v>
      </c>
      <c r="H38" s="233" t="s">
        <v>341</v>
      </c>
      <c r="I38" s="234" t="s">
        <v>338</v>
      </c>
      <c r="J38" s="234" t="s">
        <v>339</v>
      </c>
      <c r="K38" s="233" t="s">
        <v>342</v>
      </c>
      <c r="L38" s="234" t="s">
        <v>338</v>
      </c>
      <c r="M38" s="234" t="s">
        <v>339</v>
      </c>
      <c r="N38" s="233" t="s">
        <v>343</v>
      </c>
      <c r="O38" s="234" t="s">
        <v>338</v>
      </c>
      <c r="P38" s="234" t="s">
        <v>339</v>
      </c>
      <c r="Q38" s="233" t="s">
        <v>344</v>
      </c>
      <c r="R38" s="234" t="s">
        <v>338</v>
      </c>
      <c r="S38" s="234" t="s">
        <v>339</v>
      </c>
      <c r="T38" s="233" t="s">
        <v>345</v>
      </c>
      <c r="U38" s="234" t="s">
        <v>338</v>
      </c>
      <c r="V38" s="234" t="s">
        <v>339</v>
      </c>
    </row>
    <row r="39" spans="1:22" ht="14.25">
      <c r="A39" s="272" t="s">
        <v>432</v>
      </c>
      <c r="B39" s="272"/>
      <c r="C39" s="272">
        <f>C13+C25+C35</f>
        <v>1923</v>
      </c>
      <c r="D39" s="272">
        <f>D13+D25+D35</f>
        <v>65.3</v>
      </c>
      <c r="E39" s="272"/>
      <c r="F39" s="272">
        <f>F13+F25+F35</f>
        <v>2023</v>
      </c>
      <c r="G39" s="272">
        <f>G13+G25+G35</f>
        <v>66.60000000000001</v>
      </c>
      <c r="H39" s="272"/>
      <c r="I39" s="272">
        <f>I13+I25+I35</f>
        <v>1970</v>
      </c>
      <c r="J39" s="272">
        <f>J13+J25+J35</f>
        <v>56.7</v>
      </c>
      <c r="K39" s="272"/>
      <c r="L39" s="272">
        <f>L13+L25+L35</f>
        <v>2094</v>
      </c>
      <c r="M39" s="272">
        <f>M13+M25+M35</f>
        <v>83.3</v>
      </c>
      <c r="N39" s="272"/>
      <c r="O39" s="272">
        <f>O13+O25+O35</f>
        <v>1830</v>
      </c>
      <c r="P39" s="272">
        <f>P13+P25+P35</f>
        <v>54</v>
      </c>
      <c r="Q39" s="272"/>
      <c r="R39" s="272">
        <f>R13+R25+R35</f>
        <v>2027</v>
      </c>
      <c r="S39" s="272">
        <f>S13+S25+S35</f>
        <v>71.4</v>
      </c>
      <c r="T39" s="272"/>
      <c r="U39" s="272">
        <f>U13+U25+U35</f>
        <v>2083</v>
      </c>
      <c r="V39" s="272">
        <f>V13+V25+V35</f>
        <v>70</v>
      </c>
    </row>
    <row r="40" spans="1:20" ht="21" customHeight="1">
      <c r="A40" s="273" t="s">
        <v>453</v>
      </c>
      <c r="B40" s="274">
        <f>B13+B25+B35</f>
        <v>0</v>
      </c>
      <c r="E40" s="274">
        <f>E13+E25+E35</f>
        <v>0</v>
      </c>
      <c r="H40" s="274">
        <f>H13+H25+H35</f>
        <v>0</v>
      </c>
      <c r="K40" s="274">
        <f>K13+K25+K35</f>
        <v>0</v>
      </c>
      <c r="N40" s="274">
        <f>N13+N25+N35</f>
        <v>0</v>
      </c>
      <c r="Q40" s="274">
        <f>Q13+Q25+Q35</f>
        <v>0</v>
      </c>
      <c r="T40" s="274">
        <f>T13+T25+T35</f>
        <v>0</v>
      </c>
    </row>
  </sheetData>
  <sheetProtection/>
  <mergeCells count="27">
    <mergeCell ref="B4:V4"/>
    <mergeCell ref="W5:AG5"/>
    <mergeCell ref="B13:B14"/>
    <mergeCell ref="E13:E14"/>
    <mergeCell ref="H13:H14"/>
    <mergeCell ref="K13:K14"/>
    <mergeCell ref="N13:N14"/>
    <mergeCell ref="Q13:Q14"/>
    <mergeCell ref="T13:T14"/>
    <mergeCell ref="B16:V16"/>
    <mergeCell ref="W17:AG17"/>
    <mergeCell ref="B25:B26"/>
    <mergeCell ref="E25:E26"/>
    <mergeCell ref="H25:H26"/>
    <mergeCell ref="K25:K26"/>
    <mergeCell ref="N25:N26"/>
    <mergeCell ref="Q25:Q26"/>
    <mergeCell ref="T25:T26"/>
    <mergeCell ref="B28:V28"/>
    <mergeCell ref="W29:AG29"/>
    <mergeCell ref="B35:B36"/>
    <mergeCell ref="E35:E36"/>
    <mergeCell ref="H35:H36"/>
    <mergeCell ref="K35:K36"/>
    <mergeCell ref="N35:N36"/>
    <mergeCell ref="Q35:Q36"/>
    <mergeCell ref="T35:T3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00390625" style="0" customWidth="1"/>
    <col min="2" max="2" width="21.57421875" style="0" customWidth="1"/>
    <col min="3" max="3" width="28.8515625" style="0" customWidth="1"/>
    <col min="4" max="4" width="20.8515625" style="0" customWidth="1"/>
    <col min="5" max="5" width="23.00390625" style="0" customWidth="1"/>
  </cols>
  <sheetData>
    <row r="1" spans="1:4" ht="12" customHeight="1">
      <c r="A1" s="72"/>
      <c r="B1" s="73"/>
      <c r="C1" s="372" t="s">
        <v>111</v>
      </c>
      <c r="D1" s="373"/>
    </row>
    <row r="2" spans="1:4" ht="14.25" customHeight="1">
      <c r="A2" s="74"/>
      <c r="B2" s="75"/>
      <c r="C2" s="374"/>
      <c r="D2" s="375"/>
    </row>
    <row r="3" spans="1:2" ht="11.25" customHeight="1">
      <c r="A3" s="41"/>
      <c r="B3" s="41"/>
    </row>
    <row r="4" spans="1:5" ht="14.25">
      <c r="A4" s="371" t="s">
        <v>28</v>
      </c>
      <c r="B4" s="371"/>
      <c r="C4" s="371"/>
      <c r="D4" s="371"/>
      <c r="E4" s="371"/>
    </row>
    <row r="5" spans="1:5" ht="14.25">
      <c r="A5" s="376" t="s">
        <v>29</v>
      </c>
      <c r="B5" s="376"/>
      <c r="C5" s="376"/>
      <c r="D5" s="376"/>
      <c r="E5" s="376"/>
    </row>
    <row r="6" ht="15" thickBot="1"/>
    <row r="7" spans="1:5" ht="27.75">
      <c r="A7" s="118" t="s">
        <v>112</v>
      </c>
      <c r="B7" s="54" t="s">
        <v>20</v>
      </c>
      <c r="C7" s="56" t="s">
        <v>22</v>
      </c>
      <c r="D7" s="56" t="s">
        <v>24</v>
      </c>
      <c r="E7" s="56" t="s">
        <v>26</v>
      </c>
    </row>
    <row r="8" spans="1:5" ht="43.5" thickBot="1">
      <c r="A8" s="55" t="s">
        <v>30</v>
      </c>
      <c r="B8" s="55" t="s">
        <v>21</v>
      </c>
      <c r="C8" s="57" t="s">
        <v>23</v>
      </c>
      <c r="D8" s="57" t="s">
        <v>25</v>
      </c>
      <c r="E8" s="57" t="s">
        <v>27</v>
      </c>
    </row>
    <row r="9" spans="1:5" ht="24" customHeight="1" thickBot="1">
      <c r="A9" s="145"/>
      <c r="B9" s="145"/>
      <c r="C9" s="146"/>
      <c r="D9" s="146"/>
      <c r="E9" s="146"/>
    </row>
    <row r="10" spans="1:5" ht="15" thickBot="1">
      <c r="A10" s="145"/>
      <c r="B10" s="145"/>
      <c r="C10" s="146"/>
      <c r="D10" s="146"/>
      <c r="E10" s="146"/>
    </row>
    <row r="11" spans="1:5" ht="15" thickBot="1">
      <c r="A11" s="145"/>
      <c r="B11" s="145"/>
      <c r="C11" s="146"/>
      <c r="D11" s="146"/>
      <c r="E11" s="146"/>
    </row>
    <row r="12" spans="1:5" ht="15" thickBot="1">
      <c r="A12" s="145"/>
      <c r="B12" s="145"/>
      <c r="C12" s="146"/>
      <c r="D12" s="146"/>
      <c r="E12" s="146"/>
    </row>
    <row r="13" spans="1:5" ht="15" thickBot="1">
      <c r="A13" s="145"/>
      <c r="B13" s="145"/>
      <c r="C13" s="146"/>
      <c r="D13" s="146"/>
      <c r="E13" s="146"/>
    </row>
    <row r="14" spans="1:5" ht="15" thickBot="1">
      <c r="A14" s="145"/>
      <c r="B14" s="145"/>
      <c r="C14" s="146"/>
      <c r="D14" s="146"/>
      <c r="E14" s="146"/>
    </row>
    <row r="15" spans="1:5" ht="15" thickBot="1">
      <c r="A15" s="145"/>
      <c r="B15" s="145"/>
      <c r="C15" s="146"/>
      <c r="D15" s="146"/>
      <c r="E15" s="146"/>
    </row>
  </sheetData>
  <sheetProtection/>
  <mergeCells count="3">
    <mergeCell ref="A4:E4"/>
    <mergeCell ref="C1:D2"/>
    <mergeCell ref="A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3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11.8515625" style="7" customWidth="1"/>
    <col min="2" max="2" width="9.8515625" style="1" bestFit="1" customWidth="1"/>
    <col min="3" max="5" width="9.140625" style="1" bestFit="1" customWidth="1"/>
    <col min="6" max="15" width="8.140625" style="1" customWidth="1"/>
    <col min="18" max="18" width="10.421875" style="0" customWidth="1"/>
  </cols>
  <sheetData>
    <row r="1" ht="6.75" customHeight="1"/>
    <row r="2" ht="3" customHeight="1" thickBot="1">
      <c r="R2" s="98"/>
    </row>
    <row r="3" spans="2:18" ht="15.75" customHeight="1" thickBot="1">
      <c r="B3" s="390" t="s">
        <v>73</v>
      </c>
      <c r="C3" s="391"/>
      <c r="D3" s="391"/>
      <c r="E3" s="391"/>
      <c r="F3" s="391"/>
      <c r="G3" s="391"/>
      <c r="H3" s="391"/>
      <c r="I3" s="391"/>
      <c r="J3" s="392"/>
      <c r="K3" s="52"/>
      <c r="L3" s="288" t="s">
        <v>454</v>
      </c>
      <c r="M3" s="149"/>
      <c r="N3" s="380">
        <f>((E19*365)+(I19*365)+(M19*365)+(O19*365)+(S19*365)+(W19*365))/7</f>
        <v>0</v>
      </c>
      <c r="O3" s="381"/>
      <c r="R3" s="99"/>
    </row>
    <row r="4" spans="2:18" ht="15" thickBot="1">
      <c r="B4" s="393"/>
      <c r="C4" s="394"/>
      <c r="D4" s="394"/>
      <c r="E4" s="394"/>
      <c r="F4" s="394"/>
      <c r="G4" s="394"/>
      <c r="H4" s="394"/>
      <c r="I4" s="394"/>
      <c r="J4" s="395"/>
      <c r="K4" s="52"/>
      <c r="N4" s="42"/>
      <c r="R4" s="99"/>
    </row>
    <row r="5" spans="1:18" ht="15" thickBot="1">
      <c r="A5" s="86"/>
      <c r="B5"/>
      <c r="C5"/>
      <c r="D5"/>
      <c r="E5" s="24"/>
      <c r="F5"/>
      <c r="G5"/>
      <c r="H5"/>
      <c r="I5" s="24"/>
      <c r="J5"/>
      <c r="K5"/>
      <c r="L5"/>
      <c r="M5" s="24"/>
      <c r="N5"/>
      <c r="O5" s="24"/>
      <c r="R5" s="99"/>
    </row>
    <row r="6" spans="2:23" ht="15" thickBot="1">
      <c r="B6" s="382" t="s">
        <v>69</v>
      </c>
      <c r="C6" s="396"/>
      <c r="D6" s="396"/>
      <c r="E6" s="383"/>
      <c r="F6" s="382" t="s">
        <v>71</v>
      </c>
      <c r="G6" s="396"/>
      <c r="H6" s="396"/>
      <c r="I6" s="383"/>
      <c r="J6" s="382" t="s">
        <v>72</v>
      </c>
      <c r="K6" s="396"/>
      <c r="L6" s="396"/>
      <c r="M6" s="383"/>
      <c r="N6" s="382" t="s">
        <v>118</v>
      </c>
      <c r="O6" s="383"/>
      <c r="P6" s="382" t="s">
        <v>323</v>
      </c>
      <c r="Q6" s="396"/>
      <c r="R6" s="396"/>
      <c r="S6" s="383"/>
      <c r="T6" s="377" t="s">
        <v>324</v>
      </c>
      <c r="U6" s="378"/>
      <c r="V6" s="378"/>
      <c r="W6" s="379"/>
    </row>
    <row r="7" spans="1:23" ht="25.5">
      <c r="A7" s="90" t="s">
        <v>0</v>
      </c>
      <c r="B7" s="91" t="s">
        <v>1</v>
      </c>
      <c r="C7" s="87" t="s">
        <v>70</v>
      </c>
      <c r="D7" s="88" t="s">
        <v>2</v>
      </c>
      <c r="E7" s="92" t="s">
        <v>31</v>
      </c>
      <c r="F7" s="91" t="s">
        <v>1</v>
      </c>
      <c r="G7" s="87" t="s">
        <v>70</v>
      </c>
      <c r="H7" s="88" t="s">
        <v>2</v>
      </c>
      <c r="I7" s="92" t="s">
        <v>31</v>
      </c>
      <c r="J7" s="91" t="s">
        <v>1</v>
      </c>
      <c r="K7" s="87" t="s">
        <v>70</v>
      </c>
      <c r="L7" s="88" t="s">
        <v>2</v>
      </c>
      <c r="M7" s="92" t="s">
        <v>31</v>
      </c>
      <c r="N7" s="91" t="s">
        <v>117</v>
      </c>
      <c r="O7" s="92" t="s">
        <v>31</v>
      </c>
      <c r="P7" s="91" t="s">
        <v>1</v>
      </c>
      <c r="Q7" s="87" t="s">
        <v>70</v>
      </c>
      <c r="R7" s="88" t="s">
        <v>2</v>
      </c>
      <c r="S7" s="275" t="s">
        <v>31</v>
      </c>
      <c r="T7" s="281" t="s">
        <v>1</v>
      </c>
      <c r="U7" s="282" t="s">
        <v>70</v>
      </c>
      <c r="V7" s="283" t="s">
        <v>2</v>
      </c>
      <c r="W7" s="284" t="s">
        <v>31</v>
      </c>
    </row>
    <row r="8" spans="1:23" ht="14.25">
      <c r="A8" s="90" t="s">
        <v>3</v>
      </c>
      <c r="B8" s="93">
        <f>'Normal Meals'!E9</f>
        <v>0</v>
      </c>
      <c r="C8" s="89">
        <f>'Normal Meals'!I9</f>
        <v>0</v>
      </c>
      <c r="D8" s="89">
        <f>'Normal Meals'!M9</f>
        <v>0</v>
      </c>
      <c r="E8" s="94">
        <f>'Normal Meals'!N9</f>
        <v>0</v>
      </c>
      <c r="F8" s="93">
        <f>'High protein Meals'!E9</f>
        <v>0</v>
      </c>
      <c r="G8" s="89">
        <f>'High protein Meals'!I9</f>
        <v>0</v>
      </c>
      <c r="H8" s="89">
        <f>'High protein Meals'!M9</f>
        <v>0</v>
      </c>
      <c r="I8" s="94">
        <f>'High protein Meals'!N9</f>
        <v>0</v>
      </c>
      <c r="J8" s="93">
        <f>'Diabetic Meal'!E9</f>
        <v>0</v>
      </c>
      <c r="K8" s="89">
        <f>'Diabetic Meal'!I9</f>
        <v>0</v>
      </c>
      <c r="L8" s="89">
        <f>'Diabetic Meal'!M9</f>
        <v>0</v>
      </c>
      <c r="M8" s="94">
        <f>'Diabetic Meal'!N9</f>
        <v>0</v>
      </c>
      <c r="N8" s="93">
        <f>Breastfeeding!E9</f>
        <v>0</v>
      </c>
      <c r="O8" s="94">
        <f aca="true" t="shared" si="0" ref="O8:O14">N8</f>
        <v>0</v>
      </c>
      <c r="P8" s="93">
        <f>'MENU INFANT &lt; 2yo'!B13</f>
        <v>0</v>
      </c>
      <c r="Q8" s="89">
        <f>'MENU INFANT &lt; 2yo'!B25</f>
        <v>0</v>
      </c>
      <c r="R8" s="89">
        <f>'MENU INFANT &lt; 2yo'!B36</f>
        <v>0</v>
      </c>
      <c r="S8" s="90">
        <f>'MENU INFANT &lt; 2yo'!B41</f>
        <v>0</v>
      </c>
      <c r="T8" s="93">
        <f>'MENU CHILD 2-8yo'!B13</f>
        <v>0</v>
      </c>
      <c r="U8" s="89">
        <f>'MENU CHILD 2-8yo'!B25</f>
        <v>0</v>
      </c>
      <c r="V8" s="89">
        <f>'MENU CHILD 2-8yo'!B35</f>
        <v>0</v>
      </c>
      <c r="W8" s="94">
        <f>'MENU CHILD 2-8yo'!B40</f>
        <v>0</v>
      </c>
    </row>
    <row r="9" spans="1:23" ht="14.25">
      <c r="A9" s="90" t="s">
        <v>4</v>
      </c>
      <c r="B9" s="93">
        <f>'Normal Meals'!E15</f>
        <v>0</v>
      </c>
      <c r="C9" s="89">
        <f>'Normal Meals'!I15</f>
        <v>0</v>
      </c>
      <c r="D9" s="89">
        <f>'Normal Meals'!M15</f>
        <v>0</v>
      </c>
      <c r="E9" s="94">
        <f>'Normal Meals'!N15</f>
        <v>0</v>
      </c>
      <c r="F9" s="93">
        <f>'High protein Meals'!E14</f>
        <v>0</v>
      </c>
      <c r="G9" s="89">
        <f>'High protein Meals'!I14</f>
        <v>0</v>
      </c>
      <c r="H9" s="89">
        <f>'High protein Meals'!M14</f>
        <v>0</v>
      </c>
      <c r="I9" s="94">
        <f>'High protein Meals'!N14</f>
        <v>0</v>
      </c>
      <c r="J9" s="93">
        <f>'Diabetic Meal'!E15</f>
        <v>0</v>
      </c>
      <c r="K9" s="89">
        <f>'Diabetic Meal'!I15</f>
        <v>0</v>
      </c>
      <c r="L9" s="89">
        <f>'Diabetic Meal'!M15</f>
        <v>0</v>
      </c>
      <c r="M9" s="94">
        <f>'Diabetic Meal'!N15</f>
        <v>0</v>
      </c>
      <c r="N9" s="93">
        <f>Breastfeeding!E12</f>
        <v>0</v>
      </c>
      <c r="O9" s="94">
        <f t="shared" si="0"/>
        <v>0</v>
      </c>
      <c r="P9" s="93">
        <f>'MENU INFANT &lt; 2yo'!E13</f>
        <v>0</v>
      </c>
      <c r="Q9" s="89">
        <f>'MENU INFANT &lt; 2yo'!E25</f>
        <v>0</v>
      </c>
      <c r="R9" s="89">
        <f>'MENU INFANT &lt; 2yo'!E36</f>
        <v>0</v>
      </c>
      <c r="S9" s="90">
        <f>'MENU INFANT &lt; 2yo'!E41</f>
        <v>0</v>
      </c>
      <c r="T9" s="93">
        <f>'MENU CHILD 2-8yo'!E13</f>
        <v>0</v>
      </c>
      <c r="U9" s="89">
        <f>'MENU CHILD 2-8yo'!E25</f>
        <v>0</v>
      </c>
      <c r="V9" s="89">
        <f>'MENU CHILD 2-8yo'!E35</f>
        <v>0</v>
      </c>
      <c r="W9" s="94">
        <f>'MENU CHILD 2-8yo'!E40</f>
        <v>0</v>
      </c>
    </row>
    <row r="10" spans="1:23" ht="14.25">
      <c r="A10" s="90" t="s">
        <v>5</v>
      </c>
      <c r="B10" s="93">
        <f>'Normal Meals'!E21</f>
        <v>0</v>
      </c>
      <c r="C10" s="89">
        <f>'Normal Meals'!I21</f>
        <v>0</v>
      </c>
      <c r="D10" s="89">
        <f>'Normal Meals'!M21</f>
        <v>0</v>
      </c>
      <c r="E10" s="94">
        <f>'Normal Meals'!N21</f>
        <v>0</v>
      </c>
      <c r="F10" s="93">
        <f>'High protein Meals'!E19</f>
        <v>0</v>
      </c>
      <c r="G10" s="89">
        <f>'High protein Meals'!I19</f>
        <v>0</v>
      </c>
      <c r="H10" s="89">
        <f>'High protein Meals'!M19</f>
        <v>0</v>
      </c>
      <c r="I10" s="94">
        <f>'High protein Meals'!N19</f>
        <v>0</v>
      </c>
      <c r="J10" s="93">
        <f>'Diabetic Meal'!E20</f>
        <v>0</v>
      </c>
      <c r="K10" s="89">
        <f>'Diabetic Meal'!I20</f>
        <v>0</v>
      </c>
      <c r="L10" s="89">
        <f>'Diabetic Meal'!M20</f>
        <v>0</v>
      </c>
      <c r="M10" s="94">
        <f>'Diabetic Meal'!N20</f>
        <v>0</v>
      </c>
      <c r="N10" s="93">
        <f>Breastfeeding!E15</f>
        <v>0</v>
      </c>
      <c r="O10" s="94">
        <f t="shared" si="0"/>
        <v>0</v>
      </c>
      <c r="P10" s="93">
        <f>'MENU INFANT &lt; 2yo'!H13</f>
        <v>0</v>
      </c>
      <c r="Q10" s="89">
        <f>'MENU INFANT &lt; 2yo'!H25</f>
        <v>0</v>
      </c>
      <c r="R10" s="89">
        <f>'MENU INFANT &lt; 2yo'!H36</f>
        <v>0</v>
      </c>
      <c r="S10" s="90">
        <f>'MENU INFANT &lt; 2yo'!H41</f>
        <v>0</v>
      </c>
      <c r="T10" s="93">
        <f>'MENU CHILD 2-8yo'!H13</f>
        <v>0</v>
      </c>
      <c r="U10" s="89">
        <f>'MENU CHILD 2-8yo'!H25</f>
        <v>0</v>
      </c>
      <c r="V10" s="89">
        <f>'MENU CHILD 2-8yo'!H35</f>
        <v>0</v>
      </c>
      <c r="W10" s="94">
        <f>'MENU CHILD 2-8yo'!H40</f>
        <v>0</v>
      </c>
    </row>
    <row r="11" spans="1:23" ht="14.25">
      <c r="A11" s="90" t="s">
        <v>6</v>
      </c>
      <c r="B11" s="93">
        <f>'Normal Meals'!E27</f>
        <v>0</v>
      </c>
      <c r="C11" s="89">
        <f>'Normal Meals'!I27</f>
        <v>0</v>
      </c>
      <c r="D11" s="89">
        <f>'Normal Meals'!M27</f>
        <v>0</v>
      </c>
      <c r="E11" s="94">
        <f>'Normal Meals'!N27</f>
        <v>0</v>
      </c>
      <c r="F11" s="93">
        <f>'High protein Meals'!E24</f>
        <v>0</v>
      </c>
      <c r="G11" s="89">
        <f>'High protein Meals'!I24</f>
        <v>0</v>
      </c>
      <c r="H11" s="89">
        <f>'High protein Meals'!M24</f>
        <v>0</v>
      </c>
      <c r="I11" s="94">
        <f>'High protein Meals'!N24</f>
        <v>0</v>
      </c>
      <c r="J11" s="93">
        <f>'Diabetic Meal'!E26</f>
        <v>0</v>
      </c>
      <c r="K11" s="89">
        <f>'Diabetic Meal'!I26</f>
        <v>0</v>
      </c>
      <c r="L11" s="89">
        <f>'Diabetic Meal'!M26</f>
        <v>0</v>
      </c>
      <c r="M11" s="94">
        <f>'Diabetic Meal'!N26</f>
        <v>0</v>
      </c>
      <c r="N11" s="93">
        <f>Breastfeeding!E18</f>
        <v>0</v>
      </c>
      <c r="O11" s="94">
        <f t="shared" si="0"/>
        <v>0</v>
      </c>
      <c r="P11" s="93">
        <f>'MENU INFANT &lt; 2yo'!K13</f>
        <v>0</v>
      </c>
      <c r="Q11" s="89">
        <f>'MENU INFANT &lt; 2yo'!K25</f>
        <v>0</v>
      </c>
      <c r="R11" s="89">
        <f>'MENU INFANT &lt; 2yo'!K36</f>
        <v>0</v>
      </c>
      <c r="S11" s="90">
        <f>'MENU INFANT &lt; 2yo'!K41</f>
        <v>0</v>
      </c>
      <c r="T11" s="93">
        <f>'MENU CHILD 2-8yo'!K13</f>
        <v>0</v>
      </c>
      <c r="U11" s="89">
        <f>'MENU CHILD 2-8yo'!K25</f>
        <v>0</v>
      </c>
      <c r="V11" s="89">
        <f>'MENU CHILD 2-8yo'!K35</f>
        <v>0</v>
      </c>
      <c r="W11" s="94">
        <f>'MENU CHILD 2-8yo'!K40</f>
        <v>0</v>
      </c>
    </row>
    <row r="12" spans="1:23" ht="14.25">
      <c r="A12" s="90" t="s">
        <v>7</v>
      </c>
      <c r="B12" s="93">
        <f>'Normal Meals'!E33</f>
        <v>0</v>
      </c>
      <c r="C12" s="89">
        <f>'Normal Meals'!I33</f>
        <v>0</v>
      </c>
      <c r="D12" s="89">
        <f>'Normal Meals'!M33</f>
        <v>0</v>
      </c>
      <c r="E12" s="94">
        <f>'Normal Meals'!N33</f>
        <v>0</v>
      </c>
      <c r="F12" s="93">
        <f>'High protein Meals'!E29</f>
        <v>0</v>
      </c>
      <c r="G12" s="89">
        <f>'High protein Meals'!I29</f>
        <v>0</v>
      </c>
      <c r="H12" s="89">
        <f>'High protein Meals'!M29</f>
        <v>0</v>
      </c>
      <c r="I12" s="94">
        <f>'High protein Meals'!N29</f>
        <v>0</v>
      </c>
      <c r="J12" s="93">
        <f>'Diabetic Meal'!E32</f>
        <v>0</v>
      </c>
      <c r="K12" s="89">
        <f>'Diabetic Meal'!I32</f>
        <v>0</v>
      </c>
      <c r="L12" s="89">
        <f>'Diabetic Meal'!M32</f>
        <v>0</v>
      </c>
      <c r="M12" s="94">
        <f>'Diabetic Meal'!N32</f>
        <v>0</v>
      </c>
      <c r="N12" s="93">
        <f>Breastfeeding!E21</f>
        <v>0</v>
      </c>
      <c r="O12" s="94">
        <f t="shared" si="0"/>
        <v>0</v>
      </c>
      <c r="P12" s="93">
        <f>'MENU INFANT &lt; 2yo'!N13</f>
        <v>0</v>
      </c>
      <c r="Q12" s="89">
        <f>'MENU INFANT &lt; 2yo'!N25</f>
        <v>0</v>
      </c>
      <c r="R12" s="89">
        <f>'MENU INFANT &lt; 2yo'!N36</f>
        <v>0</v>
      </c>
      <c r="S12" s="90">
        <f>'MENU INFANT &lt; 2yo'!N41</f>
        <v>0</v>
      </c>
      <c r="T12" s="93">
        <f>'MENU CHILD 2-8yo'!N13</f>
        <v>0</v>
      </c>
      <c r="U12" s="89">
        <f>'MENU CHILD 2-8yo'!N25</f>
        <v>0</v>
      </c>
      <c r="V12" s="89">
        <f>'MENU CHILD 2-8yo'!N35</f>
        <v>0</v>
      </c>
      <c r="W12" s="94">
        <f>'MENU CHILD 2-8yo'!N40</f>
        <v>0</v>
      </c>
    </row>
    <row r="13" spans="1:23" ht="14.25">
      <c r="A13" s="90" t="s">
        <v>8</v>
      </c>
      <c r="B13" s="93">
        <f>'Normal Meals'!E39</f>
        <v>0</v>
      </c>
      <c r="C13" s="89">
        <f>'Normal Meals'!I39</f>
        <v>0</v>
      </c>
      <c r="D13" s="89">
        <f>'Normal Meals'!M39</f>
        <v>0</v>
      </c>
      <c r="E13" s="94">
        <f>'Normal Meals'!N39</f>
        <v>0</v>
      </c>
      <c r="F13" s="93">
        <f>'High protein Meals'!E34</f>
        <v>0</v>
      </c>
      <c r="G13" s="89">
        <f>'High protein Meals'!I34</f>
        <v>0</v>
      </c>
      <c r="H13" s="89">
        <f>'High protein Meals'!M34</f>
        <v>0</v>
      </c>
      <c r="I13" s="94">
        <f>'High protein Meals'!N34</f>
        <v>0</v>
      </c>
      <c r="J13" s="93">
        <f>'Diabetic Meal'!E37</f>
        <v>0</v>
      </c>
      <c r="K13" s="89">
        <f>'Diabetic Meal'!I37</f>
        <v>0</v>
      </c>
      <c r="L13" s="89">
        <f>'Diabetic Meal'!M37</f>
        <v>0</v>
      </c>
      <c r="M13" s="94">
        <f>'Diabetic Meal'!N37</f>
        <v>0</v>
      </c>
      <c r="N13" s="93">
        <f>Breastfeeding!E24</f>
        <v>0</v>
      </c>
      <c r="O13" s="94">
        <f t="shared" si="0"/>
        <v>0</v>
      </c>
      <c r="P13" s="93">
        <f>'MENU INFANT &lt; 2yo'!Q13</f>
        <v>0</v>
      </c>
      <c r="Q13" s="89">
        <f>'MENU INFANT &lt; 2yo'!Q25</f>
        <v>0</v>
      </c>
      <c r="R13" s="89">
        <f>'MENU INFANT &lt; 2yo'!Q36</f>
        <v>0</v>
      </c>
      <c r="S13" s="90">
        <f>'MENU INFANT &lt; 2yo'!Q41</f>
        <v>0</v>
      </c>
      <c r="T13" s="93">
        <f>'MENU CHILD 2-8yo'!Q13</f>
        <v>0</v>
      </c>
      <c r="U13" s="89">
        <f>'MENU CHILD 2-8yo'!Q25</f>
        <v>0</v>
      </c>
      <c r="V13" s="89">
        <f>'MENU CHILD 2-8yo'!Q35</f>
        <v>0</v>
      </c>
      <c r="W13" s="94">
        <f>'MENU CHILD 2-8yo'!Q40</f>
        <v>0</v>
      </c>
    </row>
    <row r="14" spans="1:23" ht="14.25">
      <c r="A14" s="90" t="s">
        <v>9</v>
      </c>
      <c r="B14" s="93">
        <f>'Normal Meals'!E45</f>
        <v>0</v>
      </c>
      <c r="C14" s="89">
        <f>'Normal Meals'!I45</f>
        <v>0</v>
      </c>
      <c r="D14" s="89">
        <f>'Normal Meals'!M45</f>
        <v>0</v>
      </c>
      <c r="E14" s="94">
        <f>'Normal Meals'!N45</f>
        <v>0</v>
      </c>
      <c r="F14" s="93">
        <f>'High protein Meals'!E39</f>
        <v>0</v>
      </c>
      <c r="G14" s="89">
        <f>'High protein Meals'!I39</f>
        <v>0</v>
      </c>
      <c r="H14" s="89">
        <f>'High protein Meals'!M39</f>
        <v>0</v>
      </c>
      <c r="I14" s="94">
        <f>'High protein Meals'!N39</f>
        <v>0</v>
      </c>
      <c r="J14" s="93">
        <f>'Diabetic Meal'!E42</f>
        <v>0</v>
      </c>
      <c r="K14" s="89">
        <f>'Diabetic Meal'!I42</f>
        <v>0</v>
      </c>
      <c r="L14" s="89">
        <f>'Diabetic Meal'!M42</f>
        <v>0</v>
      </c>
      <c r="M14" s="94">
        <f>'Diabetic Meal'!N42</f>
        <v>0</v>
      </c>
      <c r="N14" s="93">
        <f>Breastfeeding!E27</f>
        <v>0</v>
      </c>
      <c r="O14" s="94">
        <f t="shared" si="0"/>
        <v>0</v>
      </c>
      <c r="P14" s="93">
        <f>'MENU INFANT &lt; 2yo'!T13</f>
        <v>0</v>
      </c>
      <c r="Q14" s="89">
        <f>'MENU INFANT &lt; 2yo'!T25</f>
        <v>0</v>
      </c>
      <c r="R14" s="89">
        <f>'MENU INFANT &lt; 2yo'!T36</f>
        <v>0</v>
      </c>
      <c r="S14" s="90">
        <f>'MENU INFANT &lt; 2yo'!T41</f>
        <v>0</v>
      </c>
      <c r="T14" s="93">
        <f>'MENU CHILD 2-8yo'!T13</f>
        <v>0</v>
      </c>
      <c r="U14" s="89">
        <f>'MENU CHILD 2-8yo'!T25</f>
        <v>0</v>
      </c>
      <c r="V14" s="89">
        <f>'MENU CHILD 2-8yo'!T35</f>
        <v>0</v>
      </c>
      <c r="W14" s="94">
        <f>'MENU CHILD 2-8yo'!T40</f>
        <v>0</v>
      </c>
    </row>
    <row r="15" spans="1:23" ht="14.25">
      <c r="A15" s="90" t="s">
        <v>74</v>
      </c>
      <c r="B15" s="95"/>
      <c r="C15" s="96"/>
      <c r="D15" s="96"/>
      <c r="E15" s="97"/>
      <c r="F15" s="95"/>
      <c r="G15" s="96"/>
      <c r="H15" s="96"/>
      <c r="I15" s="97"/>
      <c r="J15" s="95"/>
      <c r="K15" s="96"/>
      <c r="L15" s="96"/>
      <c r="M15" s="97"/>
      <c r="N15" s="95"/>
      <c r="O15" s="97"/>
      <c r="P15" s="95"/>
      <c r="Q15" s="96"/>
      <c r="R15" s="96"/>
      <c r="S15" s="276"/>
      <c r="T15" s="95"/>
      <c r="U15" s="96"/>
      <c r="V15" s="96"/>
      <c r="W15" s="97"/>
    </row>
    <row r="16" spans="1:23" ht="15" thickBot="1">
      <c r="A16" s="100" t="s">
        <v>75</v>
      </c>
      <c r="B16" s="101"/>
      <c r="C16" s="102"/>
      <c r="D16" s="102"/>
      <c r="E16" s="103"/>
      <c r="F16" s="101"/>
      <c r="G16" s="102"/>
      <c r="H16" s="102"/>
      <c r="I16" s="103"/>
      <c r="J16" s="101"/>
      <c r="K16" s="102"/>
      <c r="L16" s="102"/>
      <c r="M16" s="103"/>
      <c r="N16" s="101"/>
      <c r="O16" s="103"/>
      <c r="P16" s="101"/>
      <c r="Q16" s="102"/>
      <c r="R16" s="102"/>
      <c r="S16" s="277"/>
      <c r="T16" s="285"/>
      <c r="U16" s="286"/>
      <c r="V16" s="286"/>
      <c r="W16" s="287"/>
    </row>
    <row r="17" spans="1:23" ht="14.25">
      <c r="A17" s="104" t="s">
        <v>76</v>
      </c>
      <c r="B17" s="105">
        <f>AVERAGE(B8:B14)</f>
        <v>0</v>
      </c>
      <c r="C17" s="106">
        <f>AVERAGE(C8:C14)</f>
        <v>0</v>
      </c>
      <c r="D17" s="106">
        <f aca="true" t="shared" si="1" ref="D17:I17">AVERAGE(D8:D14)</f>
        <v>0</v>
      </c>
      <c r="E17" s="107">
        <f t="shared" si="1"/>
        <v>0</v>
      </c>
      <c r="F17" s="105">
        <f t="shared" si="1"/>
        <v>0</v>
      </c>
      <c r="G17" s="106">
        <f t="shared" si="1"/>
        <v>0</v>
      </c>
      <c r="H17" s="106">
        <f t="shared" si="1"/>
        <v>0</v>
      </c>
      <c r="I17" s="107">
        <f t="shared" si="1"/>
        <v>0</v>
      </c>
      <c r="J17" s="105">
        <f aca="true" t="shared" si="2" ref="J17:O17">AVERAGE(J8:J14)</f>
        <v>0</v>
      </c>
      <c r="K17" s="106">
        <f t="shared" si="2"/>
        <v>0</v>
      </c>
      <c r="L17" s="106">
        <f t="shared" si="2"/>
        <v>0</v>
      </c>
      <c r="M17" s="107">
        <f t="shared" si="2"/>
        <v>0</v>
      </c>
      <c r="N17" s="105">
        <f t="shared" si="2"/>
        <v>0</v>
      </c>
      <c r="O17" s="107">
        <f t="shared" si="2"/>
        <v>0</v>
      </c>
      <c r="P17" s="105">
        <f aca="true" t="shared" si="3" ref="P17:W17">AVERAGE(P8:P14)</f>
        <v>0</v>
      </c>
      <c r="Q17" s="106">
        <f t="shared" si="3"/>
        <v>0</v>
      </c>
      <c r="R17" s="106">
        <f t="shared" si="3"/>
        <v>0</v>
      </c>
      <c r="S17" s="107">
        <f t="shared" si="3"/>
        <v>0</v>
      </c>
      <c r="T17" s="278">
        <f t="shared" si="3"/>
        <v>0</v>
      </c>
      <c r="U17" s="279">
        <f t="shared" si="3"/>
        <v>0</v>
      </c>
      <c r="V17" s="279">
        <f t="shared" si="3"/>
        <v>0</v>
      </c>
      <c r="W17" s="280">
        <f t="shared" si="3"/>
        <v>0</v>
      </c>
    </row>
    <row r="18" spans="1:23" ht="27" thickBot="1">
      <c r="A18" s="108" t="s">
        <v>77</v>
      </c>
      <c r="B18" s="219">
        <v>182.471232876712</v>
      </c>
      <c r="C18" s="220">
        <v>189.8904109589041</v>
      </c>
      <c r="D18" s="220">
        <v>181.254794520548</v>
      </c>
      <c r="E18" s="119"/>
      <c r="F18" s="219">
        <v>0.4109589041095891</v>
      </c>
      <c r="G18" s="219">
        <v>0.4109589041095891</v>
      </c>
      <c r="H18" s="219">
        <v>0.4109589041095891</v>
      </c>
      <c r="I18" s="119"/>
      <c r="J18" s="221">
        <v>0.3287671232876712</v>
      </c>
      <c r="K18" s="221">
        <v>0.3287671232876712</v>
      </c>
      <c r="L18" s="221">
        <v>0.328767123287671</v>
      </c>
      <c r="M18" s="120"/>
      <c r="N18" s="221">
        <v>19.0712328767123</v>
      </c>
      <c r="O18" s="120"/>
      <c r="P18" s="221">
        <v>9.03196347031963</v>
      </c>
      <c r="Q18" s="221">
        <v>9.03196347031963</v>
      </c>
      <c r="R18" s="221">
        <v>9.03196347031963</v>
      </c>
      <c r="S18" s="120"/>
      <c r="T18" s="221">
        <v>7.6018264840182646</v>
      </c>
      <c r="U18" s="221">
        <v>7.60182648401826</v>
      </c>
      <c r="V18" s="221">
        <v>7.60182648401826</v>
      </c>
      <c r="W18" s="120"/>
    </row>
    <row r="19" spans="1:23" ht="27" thickBot="1">
      <c r="A19" s="109" t="s">
        <v>78</v>
      </c>
      <c r="B19" s="110">
        <f>(B18*B8)+(B18*B9)+(B18*B10)+(B18*B11)+(B18*B12)+(B18*B13)+(B18*B14)</f>
        <v>0</v>
      </c>
      <c r="C19" s="110">
        <f>(C18*C8)+(C18*C9)+(C18*C10)+(C18*C11)+(C18*C12)+(C18*C13)+(C18*C14)</f>
        <v>0</v>
      </c>
      <c r="D19" s="110">
        <f>(D18*D8)+(D18*D9)+(D18*D10)+(D18*D11)+(D18*D12)+(D18*D13)+(D18*D14)</f>
        <v>0</v>
      </c>
      <c r="E19" s="111">
        <f>SUM(B19:D19)</f>
        <v>0</v>
      </c>
      <c r="F19" s="110">
        <f>(F18*F8)+(F18*F9)+(F18*F10)+(F18*F11)+(F18*F12)+(F18*F13)+(F18*F14)</f>
        <v>0</v>
      </c>
      <c r="G19" s="110">
        <f>(G18*G8)+(G18*G9)+(G18*G10)+(G18*G11)+(G18*G12)+(G18*G13)+(G18*G14)</f>
        <v>0</v>
      </c>
      <c r="H19" s="110">
        <f>(H18*H8)+(H18*H9)+(H18*H10)+(H18*H11)+(H18*H12)+(H18*H13)+(H18*H14)</f>
        <v>0</v>
      </c>
      <c r="I19" s="111">
        <f>SUM(F19:H19)</f>
        <v>0</v>
      </c>
      <c r="J19" s="110">
        <f>(J18*J8)+(J18*J9)+(J18*J10)+(J18*J11)+(J18*J12)+(J18*J13)+(J18*J14)</f>
        <v>0</v>
      </c>
      <c r="K19" s="110">
        <f>(K18*K8)+(K18*K9)+(K18*K10)+(K18*K11)+(K18*K12)+(K18*K13)+(K18*K14)</f>
        <v>0</v>
      </c>
      <c r="L19" s="110">
        <f>(L18*L8)+(L18*L9)+(L18*L10)+(L18*L11)+(L18*L12)+(L18*L13)+(L18*L14)</f>
        <v>0</v>
      </c>
      <c r="M19" s="111">
        <f>SUM(J19:L19)</f>
        <v>0</v>
      </c>
      <c r="N19" s="110">
        <f>(N18*N8)+(N18*N9)+(N18*N10)+(N18*N11)+(N18*N12)+(N18*N13)+(N18*N14)</f>
        <v>0</v>
      </c>
      <c r="O19" s="111">
        <f>SUM(N19:N19)</f>
        <v>0</v>
      </c>
      <c r="P19" s="110">
        <f>(P18*P8)+(P18*P9)+(P18*P10)+(P18*P11)+(P18*P12)+(P18*P13)+(P18*P14)</f>
        <v>0</v>
      </c>
      <c r="Q19" s="110">
        <f>(Q18*Q8)+(Q18*Q9)+(Q18*Q10)+(Q18*Q11)+(Q18*Q12)+(Q18*Q13)+(Q18*Q14)</f>
        <v>0</v>
      </c>
      <c r="R19" s="110">
        <f>(R18*R8)+(R18*R9)+(R18*R10)+(R18*R11)+(R18*R12)+(R18*R13)+(R18*R14)</f>
        <v>0</v>
      </c>
      <c r="S19" s="111">
        <f>SUM(P19:R19)</f>
        <v>0</v>
      </c>
      <c r="T19" s="110">
        <f>(T18*T8)+(T18*T9)+(T18*T10)+(T18*T11)+(T18*T12)+(T18*T13)+(T18*T14)</f>
        <v>0</v>
      </c>
      <c r="U19" s="110">
        <f>(U18*U8)+(U18*U9)+(U18*U10)+(U18*U11)+(U18*U12)+(U18*U13)+(U18*U14)</f>
        <v>0</v>
      </c>
      <c r="V19" s="110">
        <f>(V18*V8)+(V18*V9)+(V18*V10)+(V18*V11)+(V18*V12)+(V18*V13)+(V18*V14)</f>
        <v>0</v>
      </c>
      <c r="W19" s="111">
        <f>SUM(T19:V19)</f>
        <v>0</v>
      </c>
    </row>
    <row r="20" ht="4.5" customHeight="1" thickBot="1"/>
    <row r="21" spans="2:5" ht="26.25">
      <c r="B21" s="222" t="s">
        <v>322</v>
      </c>
      <c r="C21" s="384"/>
      <c r="D21" s="384"/>
      <c r="E21" s="385"/>
    </row>
    <row r="22" spans="2:5" ht="14.25">
      <c r="B22" s="223" t="s">
        <v>320</v>
      </c>
      <c r="C22" s="386"/>
      <c r="D22" s="386"/>
      <c r="E22" s="387"/>
    </row>
    <row r="23" spans="2:5" ht="27" thickBot="1">
      <c r="B23" s="224" t="s">
        <v>321</v>
      </c>
      <c r="C23" s="388"/>
      <c r="D23" s="388"/>
      <c r="E23" s="389"/>
    </row>
  </sheetData>
  <sheetProtection formatCells="0" formatColumns="0" formatRows="0" insertColumns="0" insertRows="0" insertHyperlinks="0" deleteColumns="0" deleteRows="0" sort="0" autoFilter="0" pivotTables="0"/>
  <mergeCells count="11">
    <mergeCell ref="P6:S6"/>
    <mergeCell ref="T6:W6"/>
    <mergeCell ref="N3:O3"/>
    <mergeCell ref="N6:O6"/>
    <mergeCell ref="C21:E21"/>
    <mergeCell ref="C22:E22"/>
    <mergeCell ref="C23:E23"/>
    <mergeCell ref="B3:J4"/>
    <mergeCell ref="J6:M6"/>
    <mergeCell ref="B6:E6"/>
    <mergeCell ref="F6:I6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</dc:creator>
  <cp:keywords/>
  <dc:description/>
  <cp:lastModifiedBy>msff-sanaa-deputysupplyco</cp:lastModifiedBy>
  <cp:lastPrinted>2024-07-02T05:41:52Z</cp:lastPrinted>
  <dcterms:created xsi:type="dcterms:W3CDTF">2020-07-08T07:41:51Z</dcterms:created>
  <dcterms:modified xsi:type="dcterms:W3CDTF">2024-07-11T09:16:53Z</dcterms:modified>
  <cp:category/>
  <cp:version/>
  <cp:contentType/>
  <cp:contentStatus/>
</cp:coreProperties>
</file>