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Maryana.Ammari\Downloads\New folder (67)\"/>
    </mc:Choice>
  </mc:AlternateContent>
  <xr:revisionPtr revIDLastSave="0" documentId="13_ncr:1_{6C776E6D-AE25-4EAA-A447-084F6107367D}" xr6:coauthVersionLast="47" xr6:coauthVersionMax="47" xr10:uidLastSave="{00000000-0000-0000-0000-000000000000}"/>
  <bookViews>
    <workbookView xWindow="-110" yWindow="-110" windowWidth="19420" windowHeight="10300" xr2:uid="{00000000-000D-0000-FFFF-FFFF00000000}"/>
  </bookViews>
  <sheets>
    <sheet name="Instructions" sheetId="6" r:id="rId1"/>
    <sheet name="Sample Budget" sheetId="2" r:id="rId2"/>
    <sheet name="Sample LoE Calculation" sheetId="4" r:id="rId3"/>
    <sheet name="Estimated Budget" sheetId="1" r:id="rId4"/>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7" roundtripDataSignature="AMtx7mh5GicGtwzTdyGLDbSiNjvJfa4M/Q=="/>
    </ext>
  </extLst>
</workbook>
</file>

<file path=xl/calcChain.xml><?xml version="1.0" encoding="utf-8"?>
<calcChain xmlns="http://schemas.openxmlformats.org/spreadsheetml/2006/main">
  <c r="L29" i="1" l="1"/>
  <c r="L30" i="1" s="1"/>
  <c r="K29" i="1"/>
  <c r="K30" i="1" s="1"/>
  <c r="J29" i="1"/>
  <c r="J30" i="1"/>
  <c r="L26" i="1"/>
  <c r="K26" i="1"/>
  <c r="J26" i="1"/>
  <c r="L23" i="1"/>
  <c r="K23" i="1"/>
  <c r="J23" i="1"/>
  <c r="L20" i="1"/>
  <c r="K20" i="1"/>
  <c r="J20" i="1"/>
  <c r="L17" i="1"/>
  <c r="K17" i="1"/>
  <c r="J17" i="1"/>
  <c r="L11" i="1"/>
  <c r="K11" i="1"/>
  <c r="J11" i="1"/>
  <c r="L8" i="1"/>
  <c r="K8" i="1"/>
  <c r="J8" i="1"/>
  <c r="N14" i="1" l="1"/>
  <c r="G14" i="1"/>
  <c r="Q33" i="2" l="1"/>
  <c r="Q34" i="2" s="1"/>
  <c r="O33" i="2" l="1"/>
  <c r="O34" i="2" s="1"/>
  <c r="J21" i="2" l="1"/>
  <c r="I21" i="2"/>
  <c r="J31" i="2"/>
  <c r="I31" i="2"/>
  <c r="J25" i="2" l="1"/>
  <c r="J28" i="2" s="1"/>
  <c r="I25" i="2"/>
  <c r="I28" i="2" s="1"/>
  <c r="D7" i="4"/>
  <c r="F32" i="2" s="1"/>
  <c r="G32" i="2" s="1"/>
  <c r="I32" i="2" s="1"/>
  <c r="K32" i="2" s="1"/>
  <c r="K10" i="2"/>
  <c r="J9" i="2"/>
  <c r="J11" i="2" s="1"/>
  <c r="I9" i="2"/>
  <c r="I11" i="2" s="1"/>
  <c r="G10" i="2"/>
  <c r="G9" i="2"/>
  <c r="K6" i="2"/>
  <c r="J5" i="2"/>
  <c r="J7" i="2" s="1"/>
  <c r="I5" i="2"/>
  <c r="I7" i="2" s="1"/>
  <c r="G6" i="2"/>
  <c r="J33" i="2"/>
  <c r="I33" i="2"/>
  <c r="K31" i="2"/>
  <c r="G25" i="2"/>
  <c r="J22" i="2"/>
  <c r="I22" i="2"/>
  <c r="K21" i="2"/>
  <c r="K22" i="2" s="1"/>
  <c r="J19" i="2"/>
  <c r="I19" i="2"/>
  <c r="K18" i="2"/>
  <c r="K19" i="2" s="1"/>
  <c r="G18" i="2"/>
  <c r="J16" i="2"/>
  <c r="I16" i="2"/>
  <c r="K15" i="2"/>
  <c r="K16" i="2" s="1"/>
  <c r="G15" i="2"/>
  <c r="G16" i="2" s="1"/>
  <c r="G5" i="2"/>
  <c r="M20" i="1"/>
  <c r="I20" i="1"/>
  <c r="G19" i="1"/>
  <c r="G16" i="1"/>
  <c r="G10" i="1"/>
  <c r="M29" i="1"/>
  <c r="I29" i="1"/>
  <c r="N19" i="1"/>
  <c r="N20" i="1" s="1"/>
  <c r="G22" i="1"/>
  <c r="N22" i="1"/>
  <c r="G28" i="1"/>
  <c r="G25" i="1"/>
  <c r="G7" i="1"/>
  <c r="N16" i="1"/>
  <c r="N17" i="1" s="1"/>
  <c r="N28" i="1"/>
  <c r="N29" i="1" s="1"/>
  <c r="M26" i="1"/>
  <c r="M30" i="1" s="1"/>
  <c r="I26" i="1"/>
  <c r="N25" i="1"/>
  <c r="M23" i="1"/>
  <c r="I23" i="1"/>
  <c r="M17" i="1"/>
  <c r="I17" i="1"/>
  <c r="M11" i="1"/>
  <c r="I11" i="1"/>
  <c r="N10" i="1"/>
  <c r="M8" i="1"/>
  <c r="I8" i="1"/>
  <c r="N7" i="1"/>
  <c r="G11" i="2" l="1"/>
  <c r="F31" i="2"/>
  <c r="G31" i="2" s="1"/>
  <c r="G33" i="2" s="1"/>
  <c r="K33" i="2"/>
  <c r="F27" i="2"/>
  <c r="G27" i="2" s="1"/>
  <c r="I27" i="2" s="1"/>
  <c r="K27" i="2" s="1"/>
  <c r="F21" i="2"/>
  <c r="G21" i="2" s="1"/>
  <c r="G22" i="2" s="1"/>
  <c r="I30" i="1"/>
  <c r="K25" i="2"/>
  <c r="G7" i="2"/>
  <c r="K9" i="2"/>
  <c r="K11" i="2" s="1"/>
  <c r="I34" i="2"/>
  <c r="K5" i="2"/>
  <c r="J34" i="2"/>
  <c r="G8" i="1"/>
  <c r="N23" i="1"/>
  <c r="N11" i="1"/>
  <c r="N26" i="1"/>
  <c r="N30" i="1" s="1"/>
  <c r="B2" i="1" s="1"/>
  <c r="N8" i="1"/>
  <c r="G28" i="2" l="1"/>
  <c r="G34" i="2" s="1"/>
  <c r="K28" i="2"/>
  <c r="K7" i="2"/>
  <c r="K34" i="2" l="1"/>
</calcChain>
</file>

<file path=xl/sharedStrings.xml><?xml version="1.0" encoding="utf-8"?>
<sst xmlns="http://schemas.openxmlformats.org/spreadsheetml/2006/main" count="197" uniqueCount="131">
  <si>
    <t>Personnel</t>
  </si>
  <si>
    <t>Identify staffing requirements by each position title and brief description of duties. List annual salary of each position, percentage of time and number of months devoted to project (e.g., Administrative Director:  $30,000/year x 25% x 8.5 months; calculation:  $30,000/12 = $2,500 x 25% x 8.5 months = $5,312).</t>
  </si>
  <si>
    <t>Fringe Benefits</t>
  </si>
  <si>
    <t>State benefit costs separately from salary costs and explain how benefits are computed for each category of employee - specify type and rate.</t>
  </si>
  <si>
    <t>Travel</t>
  </si>
  <si>
    <t xml:space="preserve">Staff and participant travel, including international and in-country travel, includes lodging, meals and incidentals for both participant and staff travel. </t>
  </si>
  <si>
    <t>Equipment</t>
  </si>
  <si>
    <t>Defined as tangible personal property having a useful life of more than one year and an acquisition cost of $5000 or more.</t>
  </si>
  <si>
    <t>Supplies</t>
  </si>
  <si>
    <t>List items separately using unit costs (and the percentage of each unit cost being charged to the grant) for photocopying, postage, telephone/fax, printing, and office supplies (e.g., Telephone:  $50/month x 50% = $25/month x 12 months).</t>
  </si>
  <si>
    <t xml:space="preserve">Contractual </t>
  </si>
  <si>
    <t>For each contract please provide a detailed line item breakdown explaining specific services. All contractual personnell rates should be daily or hourly rates.</t>
  </si>
  <si>
    <t>Other Direct Costs</t>
  </si>
  <si>
    <t>These will vary depending on the nature of the project. Justify each in the budget narrative.</t>
  </si>
  <si>
    <t>Project start date</t>
  </si>
  <si>
    <t>Project end date</t>
  </si>
  <si>
    <t>Total project duration</t>
  </si>
  <si>
    <t>Total project budget</t>
  </si>
  <si>
    <t>Budget currency</t>
  </si>
  <si>
    <t>USD</t>
  </si>
  <si>
    <t xml:space="preserve">Type of award </t>
  </si>
  <si>
    <t>FAA – Fixed Amount Award</t>
  </si>
  <si>
    <t>Required documents for budget</t>
  </si>
  <si>
    <t>Budget Proposal and Budget Narrative</t>
  </si>
  <si>
    <t>Exchange rate</t>
  </si>
  <si>
    <t>Current market rate which is used while converting the USD (supporting document needed)</t>
  </si>
  <si>
    <t>Month Breakdown</t>
  </si>
  <si>
    <t xml:space="preserve">Budget Line </t>
  </si>
  <si>
    <t>Item</t>
  </si>
  <si>
    <t>Unit</t>
  </si>
  <si>
    <t>Number</t>
  </si>
  <si>
    <t>Amount</t>
  </si>
  <si>
    <t>Rate/LOE %</t>
  </si>
  <si>
    <t>Total</t>
  </si>
  <si>
    <t>Total $</t>
  </si>
  <si>
    <t>Narrative</t>
  </si>
  <si>
    <t>Supporting Document</t>
  </si>
  <si>
    <t>What type of expenses included</t>
  </si>
  <si>
    <t>A</t>
  </si>
  <si>
    <t xml:space="preserve">Personnel </t>
  </si>
  <si>
    <t>Salaries</t>
  </si>
  <si>
    <t>A.1</t>
  </si>
  <si>
    <t xml:space="preserve">Project Manager </t>
  </si>
  <si>
    <t>Months</t>
  </si>
  <si>
    <t>This post is budgeted on a part-time basis at an estimated 25% LOE. The Project Manager will provide governance oversight, strategic leadership to the project team. His gross salary is $2500/month x 25% x 2 months.</t>
  </si>
  <si>
    <t>Timesheet, payment proof, payroll, contract, SAM vetting</t>
  </si>
  <si>
    <t>A.2</t>
  </si>
  <si>
    <t>Project Assistant</t>
  </si>
  <si>
    <t>Project Assistant post is budgeted on a full-time basis. This role will perform a coordinating, convening and tracking function on behalf of the Project Manager, liaising directly across all functional sub-units and ensuring good information flow across the project. Gross salary is  $1500/month x 100% x 2 months.</t>
  </si>
  <si>
    <t>Subtotal</t>
  </si>
  <si>
    <t>B</t>
  </si>
  <si>
    <t xml:space="preserve">Fringe Benefits </t>
  </si>
  <si>
    <t xml:space="preserve">Payroll tax, Social security fee, health insurance, life insurance, fringe benefits (leave days). </t>
  </si>
  <si>
    <t>B.1</t>
  </si>
  <si>
    <t>Project Manager Payroll tax, Health Insurance and Social Security Fee, Fringe Benefits</t>
  </si>
  <si>
    <t>Social Security and tax $575/month + Health insurance $100/month x %25 x 2 months = $337.50</t>
  </si>
  <si>
    <t>Timesheet, payment proof, payroll, contract, social security and tax payment receipt</t>
  </si>
  <si>
    <t>B.2</t>
  </si>
  <si>
    <t>Project Assistant Payroll tax, Health Insurance and Social Security Fee, Fringe Benefits</t>
  </si>
  <si>
    <t>Social Security and tax $385/month + Health insurance $100/month x %100 x 2 months = $770</t>
  </si>
  <si>
    <t>C</t>
  </si>
  <si>
    <t xml:space="preserve">C.1 </t>
  </si>
  <si>
    <t>International Travel</t>
  </si>
  <si>
    <t>C.2</t>
  </si>
  <si>
    <t>Domestic Travel Only</t>
  </si>
  <si>
    <t>C.2.1</t>
  </si>
  <si>
    <t>Transportation for project team members</t>
  </si>
  <si>
    <t>Project team transportation cost @ $50/month x 2 = $100</t>
  </si>
  <si>
    <t>Receipts and invoices</t>
  </si>
  <si>
    <t xml:space="preserve">D </t>
  </si>
  <si>
    <t>Equipment  (&gt; $5,000 per unit )</t>
  </si>
  <si>
    <t>D.1</t>
  </si>
  <si>
    <t xml:space="preserve">E </t>
  </si>
  <si>
    <t>Supplies  (&lt; $5,000 per unit )</t>
  </si>
  <si>
    <t>E.1</t>
  </si>
  <si>
    <t>Share of Office Supplies, Printer Cartridges, and Stationery</t>
  </si>
  <si>
    <t>Monthly stationery cost @$150/month x %31 x 2 months = $93.75</t>
  </si>
  <si>
    <t>Receipts, invoices and LoE Calculation</t>
  </si>
  <si>
    <t>F</t>
  </si>
  <si>
    <t>Contractual</t>
  </si>
  <si>
    <t>F.1</t>
  </si>
  <si>
    <t>Contractual Subject Matter Experts</t>
  </si>
  <si>
    <t>F.1.1</t>
  </si>
  <si>
    <t>SME - Web designer</t>
  </si>
  <si>
    <t>Day</t>
  </si>
  <si>
    <t>Web design fee for web portal which is required for community building activities @$500/day x 10 days = $5000</t>
  </si>
  <si>
    <t>Contract, SAM vetting and invoice</t>
  </si>
  <si>
    <t>Contract and invoice</t>
  </si>
  <si>
    <t>F.2</t>
  </si>
  <si>
    <t>Other Contractual</t>
  </si>
  <si>
    <t>F.2.1</t>
  </si>
  <si>
    <t>Share of rent and utilities</t>
  </si>
  <si>
    <t>Monthly Office rent and utilities @$2500/month x %31 x 2 months = $1562.50</t>
  </si>
  <si>
    <t>Contract, invoice and LoE Calculation</t>
  </si>
  <si>
    <t>H</t>
  </si>
  <si>
    <t xml:space="preserve">Other Direct Costs </t>
  </si>
  <si>
    <t xml:space="preserve">H.1 </t>
  </si>
  <si>
    <t xml:space="preserve">Facilities </t>
  </si>
  <si>
    <t>H.1.1</t>
  </si>
  <si>
    <t>Communication costs (phone, internet and hosting)</t>
  </si>
  <si>
    <t>Communication fee for project team members, office land line and internet @ $450/mıonthx2 months x %31 = $281.25</t>
  </si>
  <si>
    <t>Audit and accountant fee</t>
  </si>
  <si>
    <t>Accountant fee @ $250/month x %31 x 2 months = $156.25</t>
  </si>
  <si>
    <t>Contract, invoice, SAM vetting and LoE Calculation</t>
  </si>
  <si>
    <t>GRAND TOTAL</t>
  </si>
  <si>
    <t>Project Manager</t>
  </si>
  <si>
    <t>Mohamed Ali</t>
  </si>
  <si>
    <t>Yusuf Adam</t>
  </si>
  <si>
    <t>Name</t>
  </si>
  <si>
    <t>TOTAL</t>
  </si>
  <si>
    <t>Budget</t>
  </si>
  <si>
    <t>No</t>
  </si>
  <si>
    <t>Position</t>
  </si>
  <si>
    <t>% LoE on this Project</t>
  </si>
  <si>
    <t>Office Manager</t>
  </si>
  <si>
    <t>Abdullah Ahmed</t>
  </si>
  <si>
    <t>HR and Finance Officer</t>
  </si>
  <si>
    <t>Ibrahim Mousa</t>
  </si>
  <si>
    <t>Office Rent</t>
  </si>
  <si>
    <t>Office Supplies and Maintenance</t>
  </si>
  <si>
    <t>Utilities (Electricity, water etc)</t>
  </si>
  <si>
    <t>Communication (internet, landlines)</t>
  </si>
  <si>
    <t>Organization Name</t>
  </si>
  <si>
    <t>Total Budget</t>
  </si>
  <si>
    <t>Narrative (Please explain the calculation and why its needed in 1 or 2 sentences)</t>
  </si>
  <si>
    <t>Project Manager (sample)</t>
  </si>
  <si>
    <t>C.1.1</t>
  </si>
  <si>
    <t>Domestic Travel</t>
  </si>
  <si>
    <t>H.1</t>
  </si>
  <si>
    <t>Examples of shared costs</t>
  </si>
  <si>
    <t>Apply the total percentage calculated from the table above (after adding all project personnel and their respective LOE% on the project) to all shared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</si>
</sst>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164" formatCode="_-* #,##0.00_-;\-* #,##0.00_-;_-* &quot;-&quot;??_-;_-@_-"/>
    <numFmt numFmtId="165" formatCode="_-* #,##0.00_-;\-* #,##0.00_-;_-* &quot;-&quot;??_-;_-@"/>
    <numFmt numFmtId="167" formatCode="m\/d\/yyyy"/>
    <numFmt numFmtId="168" formatCode="#,##0.00;[Red]\-#,##0.00"/>
    <numFmt numFmtId="169" formatCode="[$-F800]dddd\,\ mmmm\ dd\,\ yyyy"/>
  </numFmts>
  <fonts count="20" x14ac:knownFonts="1">
    <font>
      <sz val="11"/>
      <color theme="1"/>
      <name val="Arial"/>
    </font>
    <font>
      <b/>
      <sz val="10"/>
      <color theme="1"/>
      <name val="Arial Narrow"/>
      <family val="2"/>
    </font>
    <font>
      <b/>
      <sz val="10"/>
      <color rgb="FF000000"/>
      <name val="Arial Narrow"/>
      <family val="2"/>
    </font>
    <font>
      <sz val="9"/>
      <color theme="1"/>
      <name val="Calibri"/>
      <family val="2"/>
    </font>
    <font>
      <sz val="11"/>
      <name val="Arial"/>
      <family val="2"/>
    </font>
    <font>
      <sz val="10"/>
      <color theme="1"/>
      <name val="Arial Narrow"/>
      <family val="2"/>
    </font>
    <font>
      <sz val="10"/>
      <color rgb="FF000000"/>
      <name val="Arial Narrow"/>
      <family val="2"/>
    </font>
    <font>
      <sz val="10"/>
      <color theme="1"/>
      <name val="Times New Roman"/>
      <family val="1"/>
    </font>
    <font>
      <b/>
      <sz val="10"/>
      <color rgb="FFFFFFFF"/>
      <name val="Arial Narrow"/>
      <family val="2"/>
    </font>
    <font>
      <sz val="11"/>
      <color theme="1"/>
      <name val="Arial"/>
    </font>
    <font>
      <sz val="8"/>
      <name val="Arial"/>
    </font>
    <font>
      <sz val="9"/>
      <name val="Tahoma"/>
      <family val="2"/>
    </font>
    <font>
      <sz val="8"/>
      <color rgb="FF000000"/>
      <name val="Arial"/>
      <family val="2"/>
    </font>
    <font>
      <sz val="10"/>
      <color theme="1"/>
      <name val="Arial"/>
      <family val="2"/>
    </font>
    <font>
      <b/>
      <sz val="10"/>
      <color theme="1"/>
      <name val="Arial"/>
      <family val="2"/>
    </font>
    <font>
      <b/>
      <sz val="9"/>
      <color theme="1"/>
      <name val="Arial Narrow"/>
      <family val="2"/>
    </font>
    <font>
      <sz val="9"/>
      <color theme="1"/>
      <name val="Arial Narrow"/>
      <family val="2"/>
    </font>
    <font>
      <sz val="11"/>
      <color theme="1"/>
      <name val="Arial Narrow"/>
      <family val="2"/>
    </font>
    <font>
      <sz val="11"/>
      <name val="Arial Narrow"/>
      <family val="2"/>
    </font>
    <font>
      <b/>
      <sz val="9"/>
      <color rgb="FF000000"/>
      <name val="Arial Narrow"/>
      <family val="2"/>
    </font>
  </fonts>
  <fills count="20">
    <fill>
      <patternFill patternType="none"/>
    </fill>
    <fill>
      <patternFill patternType="gray125"/>
    </fill>
    <fill>
      <patternFill patternType="solid">
        <fgColor rgb="FFAEABAB"/>
        <bgColor rgb="FFAEABAB"/>
      </patternFill>
    </fill>
    <fill>
      <patternFill patternType="solid">
        <fgColor rgb="FFD8D8D8"/>
        <bgColor rgb="FFD8D8D8"/>
      </patternFill>
    </fill>
    <fill>
      <patternFill patternType="solid">
        <fgColor rgb="FFF2F2F2"/>
        <bgColor rgb="FFF2F2F2"/>
      </patternFill>
    </fill>
    <fill>
      <patternFill patternType="solid">
        <fgColor rgb="FFECECEC"/>
        <bgColor rgb="FFECECEC"/>
      </patternFill>
    </fill>
    <fill>
      <patternFill patternType="solid">
        <fgColor rgb="FF424242"/>
        <bgColor rgb="FF424242"/>
      </patternFill>
    </fill>
    <fill>
      <patternFill patternType="solid">
        <fgColor rgb="FFFFFFFF"/>
        <bgColor rgb="FFFFFFFF"/>
      </patternFill>
    </fill>
    <fill>
      <patternFill patternType="solid">
        <fgColor rgb="FFC6E0B4"/>
        <bgColor rgb="FFC6E0B4"/>
      </patternFill>
    </fill>
    <fill>
      <patternFill patternType="solid">
        <fgColor rgb="FFC5E0B3"/>
        <bgColor rgb="FFC5E0B3"/>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rgb="FFFFFF00"/>
        <bgColor indexed="64"/>
      </patternFill>
    </fill>
    <fill>
      <patternFill patternType="solid">
        <fgColor rgb="FF4682B4"/>
        <bgColor rgb="FF000000"/>
      </patternFill>
    </fill>
    <fill>
      <patternFill patternType="solid">
        <fgColor rgb="FF408080"/>
        <bgColor rgb="FFFFFFFF"/>
      </patternFill>
    </fill>
    <fill>
      <patternFill patternType="solid">
        <fgColor rgb="FFDCDCDC"/>
        <bgColor rgb="FF000000"/>
      </patternFill>
    </fill>
    <fill>
      <patternFill patternType="solid">
        <fgColor rgb="FFC0C0C0"/>
        <bgColor rgb="FF000000"/>
      </patternFill>
    </fill>
    <fill>
      <patternFill patternType="solid">
        <fgColor rgb="FF004040"/>
        <bgColor rgb="FFFFFFFF"/>
      </patternFill>
    </fill>
  </fills>
  <borders count="51">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top/>
      <bottom style="thin">
        <color rgb="FF000000"/>
      </bottom>
      <diagonal/>
    </border>
    <border>
      <left style="thin">
        <color rgb="FF000000"/>
      </left>
      <right style="medium">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rgb="FF000000"/>
      </bottom>
      <diagonal/>
    </border>
    <border>
      <left style="thin">
        <color rgb="FF000000"/>
      </left>
      <right style="thin">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medium">
        <color rgb="FF000000"/>
      </right>
      <top style="thin">
        <color rgb="FF000000"/>
      </top>
      <bottom style="thin">
        <color rgb="FF000000"/>
      </bottom>
      <diagonal/>
    </border>
    <border>
      <left style="thin">
        <color indexed="64"/>
      </left>
      <right style="thin">
        <color rgb="FF000000"/>
      </right>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style="medium">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bottom style="thin">
        <color rgb="FF000000"/>
      </bottom>
      <diagonal/>
    </border>
    <border>
      <left style="thin">
        <color indexed="64"/>
      </left>
      <right style="thin">
        <color indexed="64"/>
      </right>
      <top/>
      <bottom/>
      <diagonal/>
    </border>
    <border>
      <left style="thin">
        <color indexed="64"/>
      </left>
      <right/>
      <top style="thin">
        <color indexed="64"/>
      </top>
      <bottom style="thin">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top/>
      <bottom/>
      <diagonal/>
    </border>
    <border>
      <left style="thin">
        <color indexed="64"/>
      </left>
      <right/>
      <top style="thin">
        <color rgb="FF000000"/>
      </top>
      <bottom style="thin">
        <color indexed="64"/>
      </bottom>
      <diagonal/>
    </border>
    <border>
      <left/>
      <right style="thin">
        <color rgb="FF808080"/>
      </right>
      <top/>
      <bottom/>
      <diagonal/>
    </border>
    <border>
      <left style="thin">
        <color rgb="FF808080"/>
      </left>
      <right/>
      <top style="thin">
        <color rgb="FF808080"/>
      </top>
      <bottom style="thin">
        <color rgb="FF808080"/>
      </bottom>
      <diagonal/>
    </border>
    <border>
      <left style="thin">
        <color rgb="FF808080"/>
      </left>
      <right style="thin">
        <color rgb="FF808080"/>
      </right>
      <top style="thin">
        <color rgb="FF808080"/>
      </top>
      <bottom style="thin">
        <color rgb="FF808080"/>
      </bottom>
      <diagonal/>
    </border>
  </borders>
  <cellStyleXfs count="15">
    <xf numFmtId="0" fontId="0" fillId="0" borderId="0"/>
    <xf numFmtId="164" fontId="9" fillId="0" borderId="0" applyFont="0" applyFill="0" applyBorder="0" applyAlignment="0" applyProtection="0"/>
    <xf numFmtId="9" fontId="9" fillId="0" borderId="0" applyFont="0" applyFill="0" applyBorder="0" applyAlignment="0" applyProtection="0"/>
    <xf numFmtId="44" fontId="9" fillId="0" borderId="0" applyFont="0" applyFill="0" applyBorder="0" applyAlignment="0" applyProtection="0"/>
    <xf numFmtId="0" fontId="11" fillId="15" borderId="7"/>
    <xf numFmtId="0" fontId="11" fillId="16" borderId="7"/>
    <xf numFmtId="0" fontId="11" fillId="0" borderId="48"/>
    <xf numFmtId="0" fontId="12" fillId="0" borderId="49">
      <alignment horizontal="left" vertical="top" wrapText="1"/>
    </xf>
    <xf numFmtId="0" fontId="11" fillId="17" borderId="7"/>
    <xf numFmtId="0" fontId="12" fillId="0" borderId="50">
      <alignment horizontal="left" vertical="top" wrapText="1"/>
    </xf>
    <xf numFmtId="167" fontId="12" fillId="0" borderId="50">
      <alignment horizontal="left" vertical="top" wrapText="1"/>
    </xf>
    <xf numFmtId="168" fontId="12" fillId="0" borderId="50">
      <alignment horizontal="right" vertical="top" wrapText="1"/>
    </xf>
    <xf numFmtId="0" fontId="12" fillId="0" borderId="50">
      <alignment horizontal="right" vertical="top" wrapText="1"/>
    </xf>
    <xf numFmtId="0" fontId="11" fillId="18" borderId="7"/>
    <xf numFmtId="0" fontId="11" fillId="19" borderId="7"/>
  </cellStyleXfs>
  <cellXfs count="164">
    <xf numFmtId="0" fontId="0" fillId="0" borderId="0" xfId="0"/>
    <xf numFmtId="2" fontId="1" fillId="2" borderId="1" xfId="0" applyNumberFormat="1" applyFont="1" applyFill="1" applyBorder="1" applyAlignment="1">
      <alignment horizontal="center" vertical="center"/>
    </xf>
    <xf numFmtId="2" fontId="2" fillId="2" borderId="2"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0" fontId="3" fillId="0" borderId="0" xfId="0" applyFont="1"/>
    <xf numFmtId="165" fontId="2" fillId="3" borderId="4" xfId="0" applyNumberFormat="1" applyFont="1" applyFill="1" applyBorder="1" applyAlignment="1">
      <alignment horizontal="center" vertical="center"/>
    </xf>
    <xf numFmtId="165" fontId="2" fillId="4" borderId="6" xfId="0" applyNumberFormat="1" applyFont="1" applyFill="1" applyBorder="1" applyAlignment="1">
      <alignment horizontal="center" vertical="center"/>
    </xf>
    <xf numFmtId="49" fontId="5" fillId="0" borderId="4" xfId="0" applyNumberFormat="1" applyFont="1" applyBorder="1" applyAlignment="1">
      <alignment horizontal="center" vertical="center"/>
    </xf>
    <xf numFmtId="0" fontId="5" fillId="0" borderId="8" xfId="0" applyFont="1" applyBorder="1" applyAlignment="1">
      <alignment vertical="center" wrapText="1"/>
    </xf>
    <xf numFmtId="1" fontId="6" fillId="0" borderId="8" xfId="0" applyNumberFormat="1" applyFont="1" applyBorder="1" applyAlignment="1">
      <alignment horizontal="center" vertical="center"/>
    </xf>
    <xf numFmtId="165" fontId="8" fillId="6" borderId="8" xfId="0" applyNumberFormat="1" applyFont="1" applyFill="1" applyBorder="1" applyAlignment="1">
      <alignment vertical="center" wrapText="1"/>
    </xf>
    <xf numFmtId="1" fontId="6" fillId="6" borderId="8" xfId="0" applyNumberFormat="1" applyFont="1" applyFill="1" applyBorder="1" applyAlignment="1">
      <alignment horizontal="center" vertical="center" wrapText="1"/>
    </xf>
    <xf numFmtId="165" fontId="8" fillId="6" borderId="8" xfId="0" applyNumberFormat="1" applyFont="1" applyFill="1" applyBorder="1" applyAlignment="1">
      <alignment horizontal="center" vertical="center"/>
    </xf>
    <xf numFmtId="165" fontId="8" fillId="6" borderId="9" xfId="0" applyNumberFormat="1" applyFont="1" applyFill="1" applyBorder="1" applyAlignment="1">
      <alignment horizontal="center" vertical="center"/>
    </xf>
    <xf numFmtId="0" fontId="5" fillId="0" borderId="4" xfId="0" applyFont="1" applyBorder="1" applyAlignment="1">
      <alignment horizontal="center"/>
    </xf>
    <xf numFmtId="49" fontId="1" fillId="5" borderId="7" xfId="0" applyNumberFormat="1" applyFont="1" applyFill="1" applyBorder="1" applyAlignment="1">
      <alignment horizontal="center"/>
    </xf>
    <xf numFmtId="165" fontId="5" fillId="0" borderId="4" xfId="0" applyNumberFormat="1" applyFont="1" applyBorder="1" applyAlignment="1">
      <alignment horizontal="center" vertical="center"/>
    </xf>
    <xf numFmtId="0" fontId="5" fillId="0" borderId="0" xfId="0" applyFont="1"/>
    <xf numFmtId="165" fontId="6" fillId="0" borderId="4" xfId="0" applyNumberFormat="1" applyFont="1" applyBorder="1" applyAlignment="1">
      <alignment horizontal="center" vertical="center"/>
    </xf>
    <xf numFmtId="165" fontId="5" fillId="0" borderId="8" xfId="0" applyNumberFormat="1" applyFont="1" applyBorder="1" applyAlignment="1">
      <alignment vertical="center" wrapText="1"/>
    </xf>
    <xf numFmtId="165" fontId="2" fillId="5" borderId="4" xfId="0" applyNumberFormat="1" applyFont="1" applyFill="1" applyBorder="1" applyAlignment="1">
      <alignment horizontal="center" vertical="center"/>
    </xf>
    <xf numFmtId="165" fontId="5" fillId="0" borderId="8" xfId="0" applyNumberFormat="1" applyFont="1" applyBorder="1" applyAlignment="1">
      <alignment horizontal="center"/>
    </xf>
    <xf numFmtId="165" fontId="6" fillId="7" borderId="4" xfId="0" applyNumberFormat="1" applyFont="1" applyFill="1" applyBorder="1" applyAlignment="1">
      <alignment horizontal="center" vertical="center"/>
    </xf>
    <xf numFmtId="165" fontId="6" fillId="7" borderId="8" xfId="0" applyNumberFormat="1" applyFont="1" applyFill="1" applyBorder="1" applyAlignment="1">
      <alignment vertical="center" wrapText="1"/>
    </xf>
    <xf numFmtId="1" fontId="2" fillId="2" borderId="3" xfId="0" applyNumberFormat="1" applyFont="1" applyFill="1" applyBorder="1" applyAlignment="1">
      <alignment horizontal="center" vertical="center"/>
    </xf>
    <xf numFmtId="1" fontId="6" fillId="6" borderId="10" xfId="0" applyNumberFormat="1" applyFont="1" applyFill="1" applyBorder="1" applyAlignment="1">
      <alignment horizontal="center" vertical="center" wrapText="1"/>
    </xf>
    <xf numFmtId="17" fontId="2" fillId="2" borderId="12" xfId="0" applyNumberFormat="1" applyFont="1" applyFill="1" applyBorder="1" applyAlignment="1">
      <alignment horizontal="center" vertical="center"/>
    </xf>
    <xf numFmtId="0" fontId="4" fillId="0" borderId="5" xfId="0" applyFont="1" applyBorder="1"/>
    <xf numFmtId="165" fontId="2" fillId="8" borderId="11" xfId="0" applyNumberFormat="1" applyFont="1" applyFill="1" applyBorder="1" applyAlignment="1">
      <alignment vertical="center"/>
    </xf>
    <xf numFmtId="9" fontId="6" fillId="0" borderId="8" xfId="2" applyFont="1" applyBorder="1" applyAlignment="1">
      <alignment horizontal="center" vertical="center"/>
    </xf>
    <xf numFmtId="164" fontId="6" fillId="0" borderId="8" xfId="1" applyFont="1" applyBorder="1" applyAlignment="1">
      <alignment horizontal="center" vertical="center"/>
    </xf>
    <xf numFmtId="0" fontId="0" fillId="0" borderId="0" xfId="0" applyAlignment="1">
      <alignment wrapText="1"/>
    </xf>
    <xf numFmtId="0" fontId="0" fillId="0" borderId="0" xfId="0" applyAlignment="1">
      <alignment vertical="center"/>
    </xf>
    <xf numFmtId="17" fontId="2" fillId="2" borderId="18" xfId="0" applyNumberFormat="1" applyFont="1" applyFill="1" applyBorder="1" applyAlignment="1">
      <alignment horizontal="center" vertical="center"/>
    </xf>
    <xf numFmtId="165" fontId="2" fillId="2" borderId="19" xfId="0" applyNumberFormat="1" applyFont="1" applyFill="1" applyBorder="1" applyAlignment="1">
      <alignment horizontal="center" vertical="center"/>
    </xf>
    <xf numFmtId="0" fontId="4" fillId="0" borderId="20" xfId="0" applyFont="1" applyBorder="1"/>
    <xf numFmtId="0" fontId="4" fillId="0" borderId="21" xfId="0" applyFont="1" applyBorder="1"/>
    <xf numFmtId="165" fontId="5" fillId="0" borderId="22" xfId="0" applyNumberFormat="1" applyFont="1" applyBorder="1" applyAlignment="1">
      <alignment horizontal="center"/>
    </xf>
    <xf numFmtId="165" fontId="5" fillId="0" borderId="23" xfId="0" applyNumberFormat="1" applyFont="1" applyBorder="1" applyAlignment="1">
      <alignment horizontal="center"/>
    </xf>
    <xf numFmtId="165" fontId="8" fillId="6" borderId="22" xfId="0" applyNumberFormat="1" applyFont="1" applyFill="1" applyBorder="1" applyAlignment="1">
      <alignment horizontal="center" vertical="center"/>
    </xf>
    <xf numFmtId="165" fontId="8" fillId="6" borderId="23" xfId="0" applyNumberFormat="1" applyFont="1" applyFill="1" applyBorder="1" applyAlignment="1">
      <alignment horizontal="center" vertical="center"/>
    </xf>
    <xf numFmtId="165" fontId="8" fillId="6" borderId="24" xfId="0" applyNumberFormat="1" applyFont="1" applyFill="1" applyBorder="1" applyAlignment="1">
      <alignment horizontal="center" vertical="center"/>
    </xf>
    <xf numFmtId="165" fontId="6" fillId="0" borderId="22" xfId="0" applyNumberFormat="1" applyFont="1" applyBorder="1" applyAlignment="1">
      <alignment horizontal="center" vertical="center"/>
    </xf>
    <xf numFmtId="165" fontId="6" fillId="0" borderId="10" xfId="0" applyNumberFormat="1" applyFont="1" applyBorder="1" applyAlignment="1">
      <alignment horizontal="center" vertical="center"/>
    </xf>
    <xf numFmtId="165" fontId="6" fillId="0" borderId="23" xfId="0" applyNumberFormat="1" applyFont="1" applyBorder="1" applyAlignment="1">
      <alignment horizontal="center" vertical="center"/>
    </xf>
    <xf numFmtId="165" fontId="5" fillId="0" borderId="20" xfId="0" applyNumberFormat="1" applyFont="1" applyBorder="1" applyAlignment="1">
      <alignment horizontal="center"/>
    </xf>
    <xf numFmtId="165" fontId="5" fillId="0" borderId="10" xfId="0" applyNumberFormat="1" applyFont="1" applyBorder="1" applyAlignment="1">
      <alignment horizontal="center"/>
    </xf>
    <xf numFmtId="165" fontId="6" fillId="0" borderId="25" xfId="0" applyNumberFormat="1" applyFont="1" applyBorder="1" applyAlignment="1">
      <alignment horizontal="center" vertical="center"/>
    </xf>
    <xf numFmtId="165" fontId="1" fillId="9" borderId="26" xfId="0" applyNumberFormat="1" applyFont="1" applyFill="1" applyBorder="1" applyAlignment="1">
      <alignment horizontal="center" vertical="center"/>
    </xf>
    <xf numFmtId="165" fontId="1" fillId="9" borderId="27" xfId="0" applyNumberFormat="1" applyFont="1" applyFill="1" applyBorder="1" applyAlignment="1">
      <alignment horizontal="center" vertical="center"/>
    </xf>
    <xf numFmtId="165" fontId="1" fillId="9" borderId="28" xfId="0" applyNumberFormat="1" applyFont="1" applyFill="1" applyBorder="1" applyAlignment="1">
      <alignment horizontal="center" vertical="center"/>
    </xf>
    <xf numFmtId="9" fontId="0" fillId="0" borderId="0" xfId="0" applyNumberFormat="1"/>
    <xf numFmtId="165" fontId="5" fillId="0" borderId="29" xfId="0" applyNumberFormat="1" applyFont="1" applyBorder="1" applyAlignment="1">
      <alignment horizontal="center" vertical="center"/>
    </xf>
    <xf numFmtId="165" fontId="2" fillId="5" borderId="30" xfId="0" applyNumberFormat="1" applyFont="1" applyFill="1" applyBorder="1" applyAlignment="1">
      <alignment vertical="center" wrapText="1"/>
    </xf>
    <xf numFmtId="165" fontId="8" fillId="6" borderId="32" xfId="0" applyNumberFormat="1" applyFont="1" applyFill="1" applyBorder="1" applyAlignment="1">
      <alignment vertical="center" wrapText="1"/>
    </xf>
    <xf numFmtId="1" fontId="6" fillId="6" borderId="32" xfId="0" applyNumberFormat="1" applyFont="1" applyFill="1" applyBorder="1" applyAlignment="1">
      <alignment horizontal="center" vertical="center" wrapText="1"/>
    </xf>
    <xf numFmtId="1" fontId="6" fillId="6" borderId="12" xfId="0" applyNumberFormat="1" applyFont="1" applyFill="1" applyBorder="1" applyAlignment="1">
      <alignment horizontal="center" vertical="center" wrapText="1"/>
    </xf>
    <xf numFmtId="165" fontId="8" fillId="6" borderId="13" xfId="0" applyNumberFormat="1" applyFont="1" applyFill="1" applyBorder="1" applyAlignment="1">
      <alignment horizontal="center" vertical="center"/>
    </xf>
    <xf numFmtId="0" fontId="5" fillId="0" borderId="17" xfId="0" applyFont="1" applyBorder="1"/>
    <xf numFmtId="9" fontId="6" fillId="0" borderId="17" xfId="2" applyFont="1" applyBorder="1" applyAlignment="1">
      <alignment horizontal="center" vertical="center"/>
    </xf>
    <xf numFmtId="164" fontId="6" fillId="0" borderId="17" xfId="1" applyFont="1" applyBorder="1" applyAlignment="1">
      <alignment horizontal="center" vertical="center"/>
    </xf>
    <xf numFmtId="0" fontId="5" fillId="0" borderId="17" xfId="0" applyFont="1" applyBorder="1" applyAlignment="1">
      <alignment horizontal="center"/>
    </xf>
    <xf numFmtId="165" fontId="6" fillId="0" borderId="12" xfId="0" applyNumberFormat="1" applyFont="1" applyBorder="1" applyAlignment="1">
      <alignment horizontal="center" vertical="center"/>
    </xf>
    <xf numFmtId="165" fontId="6" fillId="0" borderId="17" xfId="0" applyNumberFormat="1" applyFont="1" applyBorder="1" applyAlignment="1">
      <alignment horizontal="center" vertical="center"/>
    </xf>
    <xf numFmtId="165" fontId="5" fillId="0" borderId="8" xfId="0" applyNumberFormat="1" applyFont="1" applyBorder="1" applyAlignment="1">
      <alignment horizontal="center" vertical="center"/>
    </xf>
    <xf numFmtId="0" fontId="4" fillId="0" borderId="36" xfId="0" applyFont="1" applyBorder="1"/>
    <xf numFmtId="165" fontId="2" fillId="2" borderId="35" xfId="0" applyNumberFormat="1" applyFont="1" applyFill="1" applyBorder="1" applyAlignment="1">
      <alignment horizontal="center" vertical="center"/>
    </xf>
    <xf numFmtId="165" fontId="5" fillId="0" borderId="36" xfId="0" applyNumberFormat="1" applyFont="1" applyBorder="1" applyAlignment="1">
      <alignment horizontal="center"/>
    </xf>
    <xf numFmtId="165" fontId="8" fillId="6" borderId="38" xfId="0" applyNumberFormat="1" applyFont="1" applyFill="1" applyBorder="1" applyAlignment="1">
      <alignment horizontal="center" vertical="center"/>
    </xf>
    <xf numFmtId="165" fontId="8" fillId="6" borderId="39" xfId="0" applyNumberFormat="1" applyFont="1" applyFill="1" applyBorder="1" applyAlignment="1">
      <alignment horizontal="center" vertical="center"/>
    </xf>
    <xf numFmtId="165" fontId="6" fillId="0" borderId="36" xfId="0" applyNumberFormat="1" applyFont="1" applyBorder="1" applyAlignment="1">
      <alignment horizontal="left" vertical="center"/>
    </xf>
    <xf numFmtId="165" fontId="8" fillId="6" borderId="36" xfId="0" applyNumberFormat="1" applyFont="1" applyFill="1" applyBorder="1" applyAlignment="1">
      <alignment horizontal="center" vertical="center"/>
    </xf>
    <xf numFmtId="165" fontId="6" fillId="0" borderId="36" xfId="0" applyNumberFormat="1" applyFont="1" applyBorder="1" applyAlignment="1">
      <alignment horizontal="center" vertical="center"/>
    </xf>
    <xf numFmtId="0" fontId="4" fillId="0" borderId="38" xfId="0" applyFont="1" applyBorder="1"/>
    <xf numFmtId="165" fontId="6" fillId="0" borderId="36" xfId="0" applyNumberFormat="1" applyFont="1" applyBorder="1" applyAlignment="1">
      <alignment horizontal="left" vertical="center" wrapText="1"/>
    </xf>
    <xf numFmtId="165" fontId="1" fillId="9" borderId="37" xfId="0" applyNumberFormat="1" applyFont="1" applyFill="1" applyBorder="1" applyAlignment="1">
      <alignment horizontal="center" vertical="center"/>
    </xf>
    <xf numFmtId="17" fontId="2" fillId="2" borderId="41" xfId="0" applyNumberFormat="1" applyFont="1" applyFill="1" applyBorder="1" applyAlignment="1">
      <alignment horizontal="center" vertical="center"/>
    </xf>
    <xf numFmtId="165" fontId="2" fillId="2" borderId="43" xfId="0" applyNumberFormat="1" applyFont="1" applyFill="1" applyBorder="1" applyAlignment="1">
      <alignment horizontal="center" vertical="center"/>
    </xf>
    <xf numFmtId="2" fontId="1" fillId="2" borderId="44" xfId="0" applyNumberFormat="1" applyFont="1" applyFill="1" applyBorder="1" applyAlignment="1">
      <alignment horizontal="center" vertical="center"/>
    </xf>
    <xf numFmtId="2" fontId="2" fillId="2" borderId="45" xfId="0" applyNumberFormat="1" applyFont="1" applyFill="1" applyBorder="1" applyAlignment="1">
      <alignment horizontal="center" vertical="center"/>
    </xf>
    <xf numFmtId="1" fontId="2" fillId="2" borderId="45" xfId="0" applyNumberFormat="1" applyFont="1" applyFill="1" applyBorder="1" applyAlignment="1">
      <alignment horizontal="center" vertical="center"/>
    </xf>
    <xf numFmtId="1" fontId="2" fillId="2" borderId="42" xfId="0" applyNumberFormat="1" applyFont="1" applyFill="1" applyBorder="1" applyAlignment="1">
      <alignment horizontal="center" vertical="center"/>
    </xf>
    <xf numFmtId="1" fontId="2" fillId="2" borderId="43" xfId="0" applyNumberFormat="1" applyFont="1" applyFill="1" applyBorder="1" applyAlignment="1">
      <alignment horizontal="center" vertical="center"/>
    </xf>
    <xf numFmtId="165" fontId="2" fillId="3" borderId="22" xfId="0" applyNumberFormat="1" applyFont="1" applyFill="1" applyBorder="1" applyAlignment="1">
      <alignment horizontal="center" vertical="center"/>
    </xf>
    <xf numFmtId="165" fontId="2" fillId="3" borderId="10" xfId="0" applyNumberFormat="1" applyFont="1" applyFill="1" applyBorder="1" applyAlignment="1">
      <alignment vertical="center"/>
    </xf>
    <xf numFmtId="165" fontId="2" fillId="4" borderId="22" xfId="0" applyNumberFormat="1" applyFont="1" applyFill="1" applyBorder="1" applyAlignment="1">
      <alignment horizontal="center" vertical="center"/>
    </xf>
    <xf numFmtId="165" fontId="2" fillId="5" borderId="10" xfId="0" applyNumberFormat="1" applyFont="1" applyFill="1" applyBorder="1" applyAlignment="1">
      <alignment vertical="center" wrapText="1"/>
    </xf>
    <xf numFmtId="49" fontId="5" fillId="0" borderId="22" xfId="0" applyNumberFormat="1" applyFont="1" applyBorder="1" applyAlignment="1">
      <alignment horizontal="center" vertical="center"/>
    </xf>
    <xf numFmtId="164" fontId="6" fillId="0" borderId="23" xfId="1" applyFont="1" applyBorder="1" applyAlignment="1">
      <alignment horizontal="center" vertical="center"/>
    </xf>
    <xf numFmtId="165" fontId="7" fillId="6" borderId="22" xfId="0" applyNumberFormat="1" applyFont="1" applyFill="1" applyBorder="1" applyAlignment="1">
      <alignment horizontal="center" vertical="top"/>
    </xf>
    <xf numFmtId="0" fontId="5" fillId="0" borderId="22" xfId="0" applyFont="1" applyBorder="1" applyAlignment="1">
      <alignment horizontal="center"/>
    </xf>
    <xf numFmtId="49" fontId="1" fillId="5" borderId="46" xfId="0" applyNumberFormat="1" applyFont="1" applyFill="1" applyBorder="1" applyAlignment="1">
      <alignment horizontal="center"/>
    </xf>
    <xf numFmtId="165" fontId="5" fillId="0" borderId="22" xfId="0" applyNumberFormat="1" applyFont="1" applyBorder="1" applyAlignment="1">
      <alignment horizontal="center" vertical="center"/>
    </xf>
    <xf numFmtId="0" fontId="5" fillId="0" borderId="7" xfId="0" applyFont="1" applyBorder="1"/>
    <xf numFmtId="165" fontId="2" fillId="3" borderId="10" xfId="0" applyNumberFormat="1" applyFont="1" applyFill="1" applyBorder="1" applyAlignment="1">
      <alignment vertical="center" wrapText="1"/>
    </xf>
    <xf numFmtId="165" fontId="6" fillId="7" borderId="22" xfId="0" applyNumberFormat="1" applyFont="1" applyFill="1" applyBorder="1" applyAlignment="1">
      <alignment horizontal="center" vertical="center"/>
    </xf>
    <xf numFmtId="165" fontId="2" fillId="8" borderId="47" xfId="0" applyNumberFormat="1" applyFont="1" applyFill="1" applyBorder="1" applyAlignment="1">
      <alignment vertical="center"/>
    </xf>
    <xf numFmtId="165" fontId="5" fillId="0" borderId="20" xfId="0" applyNumberFormat="1" applyFont="1" applyBorder="1" applyAlignment="1">
      <alignment horizontal="center" vertical="center"/>
    </xf>
    <xf numFmtId="165" fontId="5" fillId="0" borderId="10" xfId="0" applyNumberFormat="1" applyFont="1" applyBorder="1" applyAlignment="1">
      <alignment horizontal="center" vertical="center"/>
    </xf>
    <xf numFmtId="165" fontId="5" fillId="0" borderId="23" xfId="0" applyNumberFormat="1" applyFont="1" applyBorder="1" applyAlignment="1">
      <alignment horizontal="center" vertical="center"/>
    </xf>
    <xf numFmtId="165" fontId="2" fillId="2" borderId="35" xfId="0" applyNumberFormat="1" applyFont="1" applyFill="1" applyBorder="1" applyAlignment="1">
      <alignment horizontal="center" vertical="center" wrapText="1"/>
    </xf>
    <xf numFmtId="165" fontId="8" fillId="6" borderId="36" xfId="0" applyNumberFormat="1" applyFont="1" applyFill="1" applyBorder="1" applyAlignment="1">
      <alignment horizontal="center" vertical="center" wrapText="1"/>
    </xf>
    <xf numFmtId="165" fontId="6" fillId="0" borderId="36" xfId="0" applyNumberFormat="1" applyFont="1" applyBorder="1" applyAlignment="1">
      <alignment horizontal="center" vertical="center" wrapText="1"/>
    </xf>
    <xf numFmtId="165" fontId="1" fillId="9" borderId="37" xfId="0" applyNumberFormat="1" applyFont="1" applyFill="1" applyBorder="1" applyAlignment="1">
      <alignment horizontal="center" vertical="center" wrapText="1"/>
    </xf>
    <xf numFmtId="0" fontId="4" fillId="0" borderId="20" xfId="0" applyFont="1" applyBorder="1" applyAlignment="1">
      <alignment vertical="center"/>
    </xf>
    <xf numFmtId="0" fontId="4" fillId="0" borderId="5" xfId="0" applyFont="1" applyBorder="1" applyAlignment="1">
      <alignment vertical="center"/>
    </xf>
    <xf numFmtId="0" fontId="4" fillId="0" borderId="21" xfId="0" applyFont="1" applyBorder="1" applyAlignment="1">
      <alignment vertical="center"/>
    </xf>
    <xf numFmtId="0" fontId="4" fillId="0" borderId="33" xfId="0" applyFont="1" applyBorder="1" applyAlignment="1">
      <alignment vertical="center"/>
    </xf>
    <xf numFmtId="0" fontId="4" fillId="0" borderId="31" xfId="0" applyFont="1" applyBorder="1" applyAlignment="1">
      <alignment vertical="center"/>
    </xf>
    <xf numFmtId="0" fontId="4" fillId="0" borderId="34" xfId="0" applyFont="1" applyBorder="1" applyAlignment="1">
      <alignment vertical="center"/>
    </xf>
    <xf numFmtId="165" fontId="5" fillId="0" borderId="6" xfId="0" applyNumberFormat="1" applyFont="1" applyBorder="1" applyAlignment="1">
      <alignment horizontal="center"/>
    </xf>
    <xf numFmtId="165" fontId="6" fillId="0" borderId="5" xfId="0" applyNumberFormat="1" applyFont="1" applyBorder="1" applyAlignment="1">
      <alignment horizontal="center" vertical="center"/>
    </xf>
    <xf numFmtId="165" fontId="5" fillId="0" borderId="5" xfId="0" applyNumberFormat="1" applyFont="1" applyBorder="1" applyAlignment="1">
      <alignment horizontal="center"/>
    </xf>
    <xf numFmtId="165" fontId="6" fillId="0" borderId="7" xfId="0" applyNumberFormat="1" applyFont="1" applyBorder="1" applyAlignment="1">
      <alignment horizontal="center" vertical="center"/>
    </xf>
    <xf numFmtId="0" fontId="0" fillId="0" borderId="0" xfId="0" applyAlignment="1">
      <alignment vertical="center" wrapText="1"/>
    </xf>
    <xf numFmtId="0" fontId="4" fillId="0" borderId="36" xfId="0" applyFont="1" applyBorder="1" applyAlignment="1">
      <alignment vertical="center" wrapText="1"/>
    </xf>
    <xf numFmtId="165" fontId="5" fillId="0" borderId="36" xfId="0" applyNumberFormat="1" applyFont="1" applyBorder="1" applyAlignment="1">
      <alignment horizontal="center" vertical="center" wrapText="1"/>
    </xf>
    <xf numFmtId="0" fontId="4" fillId="0" borderId="38" xfId="0" applyFont="1" applyBorder="1" applyAlignment="1">
      <alignment vertical="center" wrapText="1"/>
    </xf>
    <xf numFmtId="0" fontId="4" fillId="0" borderId="36" xfId="0" applyFont="1" applyBorder="1" applyAlignment="1">
      <alignment vertical="center"/>
    </xf>
    <xf numFmtId="165" fontId="5" fillId="0" borderId="36" xfId="0" applyNumberFormat="1" applyFont="1" applyBorder="1" applyAlignment="1">
      <alignment horizontal="left" vertical="center" wrapText="1"/>
    </xf>
    <xf numFmtId="0" fontId="5" fillId="0" borderId="36" xfId="0" applyFont="1" applyBorder="1" applyAlignment="1">
      <alignment horizontal="left" vertical="center" wrapText="1"/>
    </xf>
    <xf numFmtId="0" fontId="4" fillId="0" borderId="35" xfId="0" applyFont="1" applyBorder="1" applyAlignment="1">
      <alignment vertical="center"/>
    </xf>
    <xf numFmtId="165" fontId="5" fillId="0" borderId="36" xfId="0" applyNumberFormat="1" applyFont="1" applyBorder="1" applyAlignment="1">
      <alignment horizontal="center" vertical="center"/>
    </xf>
    <xf numFmtId="0" fontId="4" fillId="0" borderId="36" xfId="0" applyFont="1" applyBorder="1" applyAlignment="1">
      <alignment horizontal="left" vertical="center"/>
    </xf>
    <xf numFmtId="165" fontId="5" fillId="0" borderId="36" xfId="0" applyNumberFormat="1" applyFont="1" applyBorder="1" applyAlignment="1">
      <alignment horizontal="left" vertical="center"/>
    </xf>
    <xf numFmtId="0" fontId="4" fillId="0" borderId="38" xfId="0" applyFont="1" applyBorder="1" applyAlignment="1">
      <alignment vertical="center"/>
    </xf>
    <xf numFmtId="0" fontId="13" fillId="0" borderId="0" xfId="0" applyFont="1"/>
    <xf numFmtId="0" fontId="5" fillId="13" borderId="14" xfId="0" applyFont="1" applyFill="1" applyBorder="1" applyAlignment="1">
      <alignment horizontal="center"/>
    </xf>
    <xf numFmtId="0" fontId="1" fillId="10" borderId="17" xfId="0" applyFont="1" applyFill="1" applyBorder="1"/>
    <xf numFmtId="10" fontId="5" fillId="10" borderId="17" xfId="0" applyNumberFormat="1" applyFont="1" applyFill="1" applyBorder="1"/>
    <xf numFmtId="0" fontId="5" fillId="10" borderId="17" xfId="0" applyFont="1" applyFill="1" applyBorder="1"/>
    <xf numFmtId="0" fontId="16" fillId="0" borderId="0" xfId="0" applyFont="1"/>
    <xf numFmtId="0" fontId="18" fillId="0" borderId="5" xfId="0" applyFont="1" applyBorder="1"/>
    <xf numFmtId="165" fontId="5" fillId="6" borderId="4" xfId="0" applyNumberFormat="1" applyFont="1" applyFill="1" applyBorder="1" applyAlignment="1">
      <alignment horizontal="center" vertical="top"/>
    </xf>
    <xf numFmtId="0" fontId="18" fillId="0" borderId="31" xfId="0" applyFont="1" applyBorder="1"/>
    <xf numFmtId="0" fontId="16" fillId="0" borderId="0" xfId="0" applyFont="1" applyAlignment="1">
      <alignment horizontal="right" vertical="center" wrapText="1"/>
    </xf>
    <xf numFmtId="0" fontId="16" fillId="0" borderId="0" xfId="0" applyFont="1" applyAlignment="1">
      <alignment vertical="center" wrapText="1"/>
    </xf>
    <xf numFmtId="169" fontId="16" fillId="14" borderId="17" xfId="0" applyNumberFormat="1" applyFont="1" applyFill="1" applyBorder="1" applyAlignment="1">
      <alignment horizontal="left" vertical="center"/>
    </xf>
    <xf numFmtId="0" fontId="16" fillId="14" borderId="17" xfId="0" applyFont="1" applyFill="1" applyBorder="1" applyAlignment="1">
      <alignment horizontal="left" vertical="center"/>
    </xf>
    <xf numFmtId="0" fontId="16" fillId="0" borderId="17" xfId="0" applyFont="1" applyBorder="1" applyAlignment="1">
      <alignment horizontal="left" vertical="center"/>
    </xf>
    <xf numFmtId="0" fontId="16" fillId="0" borderId="0" xfId="0" applyFont="1" applyAlignment="1">
      <alignment vertical="center"/>
    </xf>
    <xf numFmtId="0" fontId="19" fillId="11" borderId="17" xfId="0" applyFont="1" applyFill="1" applyBorder="1" applyAlignment="1">
      <alignment horizontal="left" vertical="center" wrapText="1"/>
    </xf>
    <xf numFmtId="0" fontId="15" fillId="0" borderId="17" xfId="0" applyFont="1" applyBorder="1" applyAlignment="1">
      <alignment vertical="center" wrapText="1"/>
    </xf>
    <xf numFmtId="0" fontId="15" fillId="11" borderId="17" xfId="0" applyFont="1" applyFill="1" applyBorder="1" applyAlignment="1">
      <alignment horizontal="left" vertical="center" wrapText="1"/>
    </xf>
    <xf numFmtId="0" fontId="13" fillId="12" borderId="17" xfId="0" applyFont="1" applyFill="1" applyBorder="1"/>
    <xf numFmtId="44" fontId="13" fillId="12" borderId="17" xfId="3" applyFont="1" applyFill="1" applyBorder="1"/>
    <xf numFmtId="0" fontId="16" fillId="0" borderId="17" xfId="0" applyFont="1" applyBorder="1" applyAlignment="1">
      <alignment horizontal="left" vertical="top" wrapText="1"/>
    </xf>
    <xf numFmtId="165" fontId="5" fillId="0" borderId="38" xfId="0" applyNumberFormat="1" applyFont="1" applyBorder="1" applyAlignment="1">
      <alignment horizontal="center" vertical="center" wrapText="1"/>
    </xf>
    <xf numFmtId="165" fontId="5" fillId="0" borderId="40" xfId="0" applyNumberFormat="1" applyFont="1" applyBorder="1" applyAlignment="1">
      <alignment horizontal="center" vertical="center" wrapText="1"/>
    </xf>
    <xf numFmtId="165" fontId="5" fillId="0" borderId="39" xfId="0" applyNumberFormat="1" applyFont="1" applyBorder="1" applyAlignment="1">
      <alignment horizontal="center" vertical="center" wrapText="1"/>
    </xf>
    <xf numFmtId="0" fontId="14" fillId="10" borderId="14" xfId="0" applyFont="1" applyFill="1" applyBorder="1" applyAlignment="1">
      <alignment horizontal="center" vertical="center"/>
    </xf>
    <xf numFmtId="0" fontId="14" fillId="10" borderId="15" xfId="0" applyFont="1" applyFill="1" applyBorder="1" applyAlignment="1">
      <alignment horizontal="center" vertical="center"/>
    </xf>
    <xf numFmtId="0" fontId="14" fillId="10" borderId="16" xfId="0" applyFont="1" applyFill="1" applyBorder="1" applyAlignment="1">
      <alignment horizontal="center" vertical="center"/>
    </xf>
    <xf numFmtId="165" fontId="5" fillId="0" borderId="38" xfId="0" applyNumberFormat="1" applyFont="1" applyBorder="1" applyAlignment="1">
      <alignment horizontal="center"/>
    </xf>
    <xf numFmtId="165" fontId="5" fillId="0" borderId="40" xfId="0" applyNumberFormat="1" applyFont="1" applyBorder="1" applyAlignment="1">
      <alignment horizontal="center"/>
    </xf>
    <xf numFmtId="165" fontId="5" fillId="0" borderId="39" xfId="0" applyNumberFormat="1" applyFont="1" applyBorder="1" applyAlignment="1">
      <alignment horizontal="center"/>
    </xf>
    <xf numFmtId="0" fontId="14" fillId="10" borderId="14" xfId="0" applyFont="1" applyFill="1" applyBorder="1" applyAlignment="1">
      <alignment horizontal="center"/>
    </xf>
    <xf numFmtId="0" fontId="14" fillId="10" borderId="15" xfId="0" applyFont="1" applyFill="1" applyBorder="1" applyAlignment="1">
      <alignment horizontal="center"/>
    </xf>
    <xf numFmtId="0" fontId="14" fillId="10" borderId="16" xfId="0" applyFont="1" applyFill="1" applyBorder="1" applyAlignment="1">
      <alignment horizontal="center"/>
    </xf>
    <xf numFmtId="0" fontId="17" fillId="0" borderId="0" xfId="0" applyFont="1"/>
    <xf numFmtId="0" fontId="17" fillId="10" borderId="0" xfId="0" applyFont="1" applyFill="1"/>
    <xf numFmtId="0" fontId="17" fillId="0" borderId="0" xfId="0" applyFont="1" applyAlignment="1">
      <alignment horizontal="left" wrapText="1"/>
    </xf>
    <xf numFmtId="10" fontId="1" fillId="10" borderId="17" xfId="0" applyNumberFormat="1" applyFont="1" applyFill="1" applyBorder="1"/>
    <xf numFmtId="0" fontId="16" fillId="0" borderId="17" xfId="0" applyFont="1" applyFill="1" applyBorder="1" applyAlignment="1">
      <alignment horizontal="left" vertical="center" wrapText="1"/>
    </xf>
  </cellXfs>
  <cellStyles count="15">
    <cellStyle name="Comma" xfId="1" builtinId="3"/>
    <cellStyle name="Currency" xfId="3" builtinId="4"/>
    <cellStyle name="Normal" xfId="0" builtinId="0"/>
    <cellStyle name="Percent" xfId="2" builtinId="5"/>
    <cellStyle name="Style 10" xfId="4" xr:uid="{6F5BD095-B648-49A5-B967-5EEE7FFF8A02}"/>
    <cellStyle name="Style 18" xfId="5" xr:uid="{7C091161-DD64-455F-98AE-DDF65733E198}"/>
    <cellStyle name="Style 20" xfId="8" xr:uid="{C1E914F9-ADB9-4045-8AB5-7DAE555FBD87}"/>
    <cellStyle name="Style 27" xfId="9" xr:uid="{9BCCC80D-1ABF-4813-9F90-5A5B8BACF833}"/>
    <cellStyle name="Style 28" xfId="6" xr:uid="{FEAA8DB2-84A2-45B2-A132-6C1B4E846E12}"/>
    <cellStyle name="Style 32" xfId="7" xr:uid="{50FE3B0E-3170-43D3-9CFD-7C3E0CFAAD8E}"/>
    <cellStyle name="Style 38" xfId="10" xr:uid="{05153D5E-2F7D-4C5E-A0EE-EDDFE0092541}"/>
    <cellStyle name="Style 44" xfId="11" xr:uid="{72261C7E-D29B-48F3-89C5-22AD2C5F8A05}"/>
    <cellStyle name="Style 48" xfId="12" xr:uid="{D61577BB-DE32-4B54-A9A7-0C519727EE11}"/>
    <cellStyle name="Style 52" xfId="13" xr:uid="{7F2760EA-41C9-471D-8E98-71A6FD845DB2}"/>
    <cellStyle name="Style 64" xfId="14" xr:uid="{012F3FB4-828C-4A25-B4C5-354C1B1854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customschemas.google.com/relationships/workbookmetadata" Target="metadata"/><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calcChain" Target="calcChain.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487BE3-AADA-46B0-921A-12F8F022F040}">
  <dimension ref="A1:K17"/>
  <sheetViews>
    <sheetView tabSelected="1" topLeftCell="A5" zoomScale="120" zoomScaleNormal="120" workbookViewId="0">
      <selection activeCell="D17" sqref="D17"/>
    </sheetView>
  </sheetViews>
  <sheetFormatPr defaultColWidth="9" defaultRowHeight="11.5" x14ac:dyDescent="0.25"/>
  <cols>
    <col min="1" max="1" width="18.83203125" style="131" customWidth="1"/>
    <col min="2" max="2" width="26.5" style="140" customWidth="1"/>
    <col min="3" max="16384" width="9" style="131"/>
  </cols>
  <sheetData>
    <row r="1" spans="1:11" ht="28.5" customHeight="1" x14ac:dyDescent="0.25">
      <c r="A1" s="141" t="s">
        <v>0</v>
      </c>
      <c r="B1" s="146" t="s">
        <v>1</v>
      </c>
      <c r="C1" s="146"/>
      <c r="D1" s="146"/>
      <c r="E1" s="146"/>
      <c r="F1" s="146"/>
      <c r="G1" s="146"/>
      <c r="H1" s="146"/>
      <c r="I1" s="146"/>
      <c r="J1" s="146"/>
      <c r="K1" s="146"/>
    </row>
    <row r="2" spans="1:11" ht="16.5" customHeight="1" x14ac:dyDescent="0.25">
      <c r="A2" s="141" t="s">
        <v>2</v>
      </c>
      <c r="B2" s="146" t="s">
        <v>3</v>
      </c>
      <c r="C2" s="146"/>
      <c r="D2" s="146"/>
      <c r="E2" s="146"/>
      <c r="F2" s="146"/>
      <c r="G2" s="146"/>
      <c r="H2" s="146"/>
      <c r="I2" s="146"/>
      <c r="J2" s="146"/>
      <c r="K2" s="146"/>
    </row>
    <row r="3" spans="1:11" x14ac:dyDescent="0.25">
      <c r="A3" s="142" t="s">
        <v>4</v>
      </c>
      <c r="B3" s="146" t="s">
        <v>5</v>
      </c>
      <c r="C3" s="146"/>
      <c r="D3" s="146"/>
      <c r="E3" s="146"/>
      <c r="F3" s="146"/>
      <c r="G3" s="146"/>
      <c r="H3" s="146"/>
      <c r="I3" s="146"/>
      <c r="J3" s="146"/>
      <c r="K3" s="146"/>
    </row>
    <row r="4" spans="1:11" x14ac:dyDescent="0.25">
      <c r="A4" s="141" t="s">
        <v>6</v>
      </c>
      <c r="B4" s="146" t="s">
        <v>7</v>
      </c>
      <c r="C4" s="146"/>
      <c r="D4" s="146"/>
      <c r="E4" s="146"/>
      <c r="F4" s="146"/>
      <c r="G4" s="146"/>
      <c r="H4" s="146"/>
      <c r="I4" s="146"/>
      <c r="J4" s="146"/>
      <c r="K4" s="146"/>
    </row>
    <row r="5" spans="1:11" ht="28.5" customHeight="1" x14ac:dyDescent="0.25">
      <c r="A5" s="141" t="s">
        <v>8</v>
      </c>
      <c r="B5" s="146" t="s">
        <v>9</v>
      </c>
      <c r="C5" s="146"/>
      <c r="D5" s="146"/>
      <c r="E5" s="146"/>
      <c r="F5" s="146"/>
      <c r="G5" s="146"/>
      <c r="H5" s="146"/>
      <c r="I5" s="146"/>
      <c r="J5" s="146"/>
      <c r="K5" s="146"/>
    </row>
    <row r="6" spans="1:11" x14ac:dyDescent="0.25">
      <c r="A6" s="143" t="s">
        <v>10</v>
      </c>
      <c r="B6" s="146" t="s">
        <v>11</v>
      </c>
      <c r="C6" s="146"/>
      <c r="D6" s="146"/>
      <c r="E6" s="146"/>
      <c r="F6" s="146"/>
      <c r="G6" s="146"/>
      <c r="H6" s="146"/>
      <c r="I6" s="146"/>
      <c r="J6" s="146"/>
      <c r="K6" s="146"/>
    </row>
    <row r="7" spans="1:11" x14ac:dyDescent="0.25">
      <c r="A7" s="141" t="s">
        <v>12</v>
      </c>
      <c r="B7" s="146" t="s">
        <v>13</v>
      </c>
      <c r="C7" s="146"/>
      <c r="D7" s="146"/>
      <c r="E7" s="146"/>
      <c r="F7" s="146"/>
      <c r="G7" s="146"/>
      <c r="H7" s="146"/>
      <c r="I7" s="146"/>
      <c r="J7" s="146"/>
      <c r="K7" s="146"/>
    </row>
    <row r="8" spans="1:11" x14ac:dyDescent="0.25">
      <c r="A8" s="135"/>
      <c r="B8" s="136"/>
    </row>
    <row r="9" spans="1:11" x14ac:dyDescent="0.25">
      <c r="A9" s="135"/>
      <c r="B9" s="136"/>
    </row>
    <row r="10" spans="1:11" x14ac:dyDescent="0.25">
      <c r="A10" s="141" t="s">
        <v>14</v>
      </c>
      <c r="B10" s="137"/>
    </row>
    <row r="11" spans="1:11" x14ac:dyDescent="0.25">
      <c r="A11" s="141" t="s">
        <v>15</v>
      </c>
      <c r="B11" s="137"/>
    </row>
    <row r="12" spans="1:11" x14ac:dyDescent="0.25">
      <c r="A12" s="141" t="s">
        <v>16</v>
      </c>
      <c r="B12" s="138"/>
    </row>
    <row r="13" spans="1:11" x14ac:dyDescent="0.25">
      <c r="A13" s="141" t="s">
        <v>17</v>
      </c>
      <c r="B13" s="138"/>
    </row>
    <row r="14" spans="1:11" x14ac:dyDescent="0.25">
      <c r="A14" s="141" t="s">
        <v>18</v>
      </c>
      <c r="B14" s="139" t="s">
        <v>19</v>
      </c>
    </row>
    <row r="15" spans="1:11" x14ac:dyDescent="0.25">
      <c r="A15" s="141" t="s">
        <v>20</v>
      </c>
      <c r="B15" s="139" t="s">
        <v>21</v>
      </c>
    </row>
    <row r="16" spans="1:11" ht="23" x14ac:dyDescent="0.25">
      <c r="A16" s="141" t="s">
        <v>22</v>
      </c>
      <c r="B16" s="139" t="s">
        <v>23</v>
      </c>
    </row>
    <row r="17" spans="1:2" ht="34.5" x14ac:dyDescent="0.25">
      <c r="A17" s="141" t="s">
        <v>24</v>
      </c>
      <c r="B17" s="163" t="s">
        <v>25</v>
      </c>
    </row>
  </sheetData>
  <mergeCells count="7">
    <mergeCell ref="B7:K7"/>
    <mergeCell ref="B1:K1"/>
    <mergeCell ref="B2:K2"/>
    <mergeCell ref="B3:K3"/>
    <mergeCell ref="B4:K4"/>
    <mergeCell ref="B5:K5"/>
    <mergeCell ref="B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74BAB-F417-40D1-99A2-D42BEB2BBA9C}">
  <dimension ref="A2:Q34"/>
  <sheetViews>
    <sheetView zoomScaleNormal="100" workbookViewId="0">
      <selection activeCell="D5" sqref="D5"/>
    </sheetView>
  </sheetViews>
  <sheetFormatPr defaultRowHeight="14" x14ac:dyDescent="0.3"/>
  <cols>
    <col min="1" max="1" width="16.83203125" style="32" customWidth="1"/>
    <col min="2" max="2" width="33.08203125" style="31" customWidth="1"/>
    <col min="7" max="7" width="10.08203125" bestFit="1" customWidth="1"/>
    <col min="8" max="8" width="4.25" customWidth="1"/>
    <col min="9" max="11" width="8.75" style="32"/>
    <col min="12" max="12" width="3.08203125" customWidth="1"/>
    <col min="13" max="13" width="56.58203125" style="32" customWidth="1"/>
    <col min="14" max="14" width="3.08203125" customWidth="1"/>
    <col min="15" max="15" width="28.75" style="114" customWidth="1"/>
    <col min="16" max="16" width="2.58203125" customWidth="1"/>
    <col min="17" max="17" width="27" customWidth="1"/>
  </cols>
  <sheetData>
    <row r="2" spans="1:17" ht="14.5" thickBot="1" x14ac:dyDescent="0.35">
      <c r="A2"/>
      <c r="B2"/>
      <c r="I2" s="150" t="s">
        <v>26</v>
      </c>
      <c r="J2" s="151"/>
      <c r="K2" s="152"/>
    </row>
    <row r="3" spans="1:17" x14ac:dyDescent="0.3">
      <c r="A3" s="1" t="s">
        <v>27</v>
      </c>
      <c r="B3" s="2" t="s">
        <v>28</v>
      </c>
      <c r="C3" s="3" t="s">
        <v>29</v>
      </c>
      <c r="D3" s="3" t="s">
        <v>30</v>
      </c>
      <c r="E3" s="24" t="s">
        <v>31</v>
      </c>
      <c r="F3" s="24" t="s">
        <v>32</v>
      </c>
      <c r="G3" s="24" t="s">
        <v>33</v>
      </c>
      <c r="H3" s="4"/>
      <c r="I3" s="33">
        <v>44317</v>
      </c>
      <c r="J3" s="26">
        <v>44348</v>
      </c>
      <c r="K3" s="34" t="s">
        <v>34</v>
      </c>
      <c r="M3" s="66" t="s">
        <v>35</v>
      </c>
      <c r="O3" s="100" t="s">
        <v>36</v>
      </c>
      <c r="Q3" s="66" t="s">
        <v>37</v>
      </c>
    </row>
    <row r="4" spans="1:17" x14ac:dyDescent="0.3">
      <c r="A4" s="5" t="s">
        <v>38</v>
      </c>
      <c r="B4" s="84" t="s">
        <v>39</v>
      </c>
      <c r="C4" s="132"/>
      <c r="D4" s="132"/>
      <c r="E4" s="132"/>
      <c r="F4" s="132"/>
      <c r="G4" s="132"/>
      <c r="H4" s="4"/>
      <c r="I4" s="104"/>
      <c r="J4" s="105"/>
      <c r="K4" s="106"/>
      <c r="M4" s="118"/>
      <c r="O4" s="115"/>
      <c r="Q4" s="153" t="s">
        <v>40</v>
      </c>
    </row>
    <row r="5" spans="1:17" ht="64.150000000000006" customHeight="1" x14ac:dyDescent="0.3">
      <c r="A5" s="7" t="s">
        <v>41</v>
      </c>
      <c r="B5" s="8" t="s">
        <v>42</v>
      </c>
      <c r="C5" s="9" t="s">
        <v>43</v>
      </c>
      <c r="D5" s="9">
        <v>2</v>
      </c>
      <c r="E5" s="30">
        <v>2500</v>
      </c>
      <c r="F5" s="29">
        <v>0.25</v>
      </c>
      <c r="G5" s="30">
        <f>+D5*E5*F5</f>
        <v>1250</v>
      </c>
      <c r="H5" s="4"/>
      <c r="I5" s="92">
        <f>2500*0.25</f>
        <v>625</v>
      </c>
      <c r="J5" s="92">
        <f>2500*0.25</f>
        <v>625</v>
      </c>
      <c r="K5" s="99">
        <f t="shared" ref="K5:K6" si="0">SUM(I5:J5)</f>
        <v>1250</v>
      </c>
      <c r="M5" s="119" t="s">
        <v>44</v>
      </c>
      <c r="O5" s="116" t="s">
        <v>45</v>
      </c>
      <c r="Q5" s="154"/>
    </row>
    <row r="6" spans="1:17" ht="75" customHeight="1" x14ac:dyDescent="0.3">
      <c r="A6" s="7" t="s">
        <v>46</v>
      </c>
      <c r="B6" s="8" t="s">
        <v>47</v>
      </c>
      <c r="C6" s="9" t="s">
        <v>43</v>
      </c>
      <c r="D6" s="9">
        <v>2</v>
      </c>
      <c r="E6" s="30">
        <v>1500</v>
      </c>
      <c r="F6" s="29">
        <v>1</v>
      </c>
      <c r="G6" s="30">
        <f>+D6*E6*F6</f>
        <v>3000</v>
      </c>
      <c r="H6" s="4"/>
      <c r="I6" s="92">
        <v>1500</v>
      </c>
      <c r="J6" s="92">
        <v>1500</v>
      </c>
      <c r="K6" s="99">
        <f t="shared" si="0"/>
        <v>3000</v>
      </c>
      <c r="M6" s="120" t="s">
        <v>48</v>
      </c>
      <c r="O6" s="116" t="s">
        <v>45</v>
      </c>
      <c r="Q6" s="155"/>
    </row>
    <row r="7" spans="1:17" x14ac:dyDescent="0.3">
      <c r="A7" s="133"/>
      <c r="B7" s="10" t="s">
        <v>49</v>
      </c>
      <c r="C7" s="11"/>
      <c r="D7" s="11"/>
      <c r="E7" s="11"/>
      <c r="F7" s="11"/>
      <c r="G7" s="13">
        <f>SUM(G5:G6)</f>
        <v>4250</v>
      </c>
      <c r="H7" s="4"/>
      <c r="I7" s="13">
        <f>SUM(I5:I6)</f>
        <v>2125</v>
      </c>
      <c r="J7" s="13">
        <f>SUM(J5:J6)</f>
        <v>2125</v>
      </c>
      <c r="K7" s="13">
        <f>SUM(K5:K6)</f>
        <v>4250</v>
      </c>
      <c r="M7" s="68"/>
      <c r="O7" s="101"/>
      <c r="Q7" s="71"/>
    </row>
    <row r="8" spans="1:17" x14ac:dyDescent="0.3">
      <c r="A8" s="5" t="s">
        <v>50</v>
      </c>
      <c r="B8" s="84" t="s">
        <v>51</v>
      </c>
      <c r="C8" s="132"/>
      <c r="D8" s="132"/>
      <c r="E8" s="132"/>
      <c r="F8" s="132"/>
      <c r="G8" s="132"/>
      <c r="H8" s="4"/>
      <c r="I8" s="104"/>
      <c r="J8" s="105"/>
      <c r="K8" s="106"/>
      <c r="M8" s="121"/>
      <c r="O8" s="115"/>
      <c r="Q8" s="147" t="s">
        <v>52</v>
      </c>
    </row>
    <row r="9" spans="1:17" ht="26" x14ac:dyDescent="0.3">
      <c r="A9" s="14" t="s">
        <v>53</v>
      </c>
      <c r="B9" s="8" t="s">
        <v>54</v>
      </c>
      <c r="C9" s="9" t="s">
        <v>43</v>
      </c>
      <c r="D9" s="9">
        <v>2</v>
      </c>
      <c r="E9" s="30">
        <v>675</v>
      </c>
      <c r="F9" s="29">
        <v>0.25</v>
      </c>
      <c r="G9" s="30">
        <f>+D9*E9*F9</f>
        <v>337.5</v>
      </c>
      <c r="H9" s="4"/>
      <c r="I9" s="92">
        <f>675*0.25</f>
        <v>168.75</v>
      </c>
      <c r="J9" s="92">
        <f>675*0.25</f>
        <v>168.75</v>
      </c>
      <c r="K9" s="99">
        <f t="shared" ref="K9:K10" si="1">SUM(I9:J9)</f>
        <v>337.5</v>
      </c>
      <c r="M9" s="119" t="s">
        <v>55</v>
      </c>
      <c r="O9" s="116" t="s">
        <v>56</v>
      </c>
      <c r="Q9" s="148"/>
    </row>
    <row r="10" spans="1:17" ht="26" x14ac:dyDescent="0.3">
      <c r="A10" s="14" t="s">
        <v>57</v>
      </c>
      <c r="B10" s="8" t="s">
        <v>58</v>
      </c>
      <c r="C10" s="9" t="s">
        <v>43</v>
      </c>
      <c r="D10" s="9">
        <v>2</v>
      </c>
      <c r="E10" s="30">
        <v>385</v>
      </c>
      <c r="F10" s="29">
        <v>1</v>
      </c>
      <c r="G10" s="30">
        <f>+D10*E10*F10</f>
        <v>770</v>
      </c>
      <c r="H10" s="4"/>
      <c r="I10" s="92">
        <v>385</v>
      </c>
      <c r="J10" s="92">
        <v>385</v>
      </c>
      <c r="K10" s="99">
        <f t="shared" si="1"/>
        <v>770</v>
      </c>
      <c r="M10" s="119" t="s">
        <v>59</v>
      </c>
      <c r="O10" s="116" t="s">
        <v>56</v>
      </c>
      <c r="Q10" s="149"/>
    </row>
    <row r="11" spans="1:17" x14ac:dyDescent="0.3">
      <c r="A11" s="133"/>
      <c r="B11" s="10" t="s">
        <v>49</v>
      </c>
      <c r="C11" s="11"/>
      <c r="D11" s="11"/>
      <c r="E11" s="11"/>
      <c r="F11" s="11"/>
      <c r="G11" s="13">
        <f>SUM(G9:G10)</f>
        <v>1107.5</v>
      </c>
      <c r="H11" s="4"/>
      <c r="I11" s="39">
        <f>SUM(I9:I10)</f>
        <v>553.75</v>
      </c>
      <c r="J11" s="39">
        <f>SUM(J9:J10)</f>
        <v>553.75</v>
      </c>
      <c r="K11" s="39">
        <f>SUM(K9:K10)</f>
        <v>1107.5</v>
      </c>
      <c r="M11" s="69"/>
      <c r="O11" s="101"/>
      <c r="Q11" s="71"/>
    </row>
    <row r="12" spans="1:17" x14ac:dyDescent="0.3">
      <c r="A12" s="5" t="s">
        <v>60</v>
      </c>
      <c r="B12" s="84" t="s">
        <v>4</v>
      </c>
      <c r="C12" s="132"/>
      <c r="D12" s="132"/>
      <c r="E12" s="132"/>
      <c r="F12" s="132"/>
      <c r="G12" s="132"/>
      <c r="H12" s="4"/>
      <c r="I12" s="104"/>
      <c r="J12" s="105"/>
      <c r="K12" s="106"/>
      <c r="M12" s="118"/>
      <c r="O12" s="115"/>
      <c r="Q12" s="65"/>
    </row>
    <row r="13" spans="1:17" x14ac:dyDescent="0.3">
      <c r="A13" s="6" t="s">
        <v>61</v>
      </c>
      <c r="B13" s="86" t="s">
        <v>62</v>
      </c>
      <c r="C13" s="132"/>
      <c r="D13" s="132"/>
      <c r="E13" s="132"/>
      <c r="F13" s="132"/>
      <c r="G13" s="132"/>
      <c r="H13" s="4"/>
      <c r="I13" s="104"/>
      <c r="J13" s="105"/>
      <c r="K13" s="106"/>
      <c r="M13" s="118"/>
      <c r="O13" s="115"/>
      <c r="Q13" s="65"/>
    </row>
    <row r="14" spans="1:17" x14ac:dyDescent="0.3">
      <c r="A14" s="15" t="s">
        <v>63</v>
      </c>
      <c r="B14" s="53" t="s">
        <v>64</v>
      </c>
      <c r="C14" s="134"/>
      <c r="D14" s="134"/>
      <c r="E14" s="134"/>
      <c r="F14" s="134"/>
      <c r="G14" s="134"/>
      <c r="H14" s="4"/>
      <c r="I14" s="104"/>
      <c r="J14" s="105"/>
      <c r="K14" s="106"/>
      <c r="M14" s="118"/>
      <c r="O14" s="115"/>
      <c r="Q14" s="65"/>
    </row>
    <row r="15" spans="1:17" x14ac:dyDescent="0.3">
      <c r="A15" s="52" t="s">
        <v>65</v>
      </c>
      <c r="B15" s="58" t="s">
        <v>66</v>
      </c>
      <c r="C15" s="61" t="s">
        <v>43</v>
      </c>
      <c r="D15" s="61">
        <v>2</v>
      </c>
      <c r="E15" s="58">
        <v>50</v>
      </c>
      <c r="F15" s="59">
        <v>1</v>
      </c>
      <c r="G15" s="60">
        <f>+D15*E15*F15</f>
        <v>100</v>
      </c>
      <c r="H15" s="4"/>
      <c r="I15" s="92">
        <v>50</v>
      </c>
      <c r="J15" s="64">
        <v>50</v>
      </c>
      <c r="K15" s="99">
        <f t="shared" ref="K15" si="2">SUM(I15:J15)</f>
        <v>100</v>
      </c>
      <c r="M15" s="70" t="s">
        <v>67</v>
      </c>
      <c r="O15" s="102" t="s">
        <v>68</v>
      </c>
      <c r="Q15" s="72" t="s">
        <v>68</v>
      </c>
    </row>
    <row r="16" spans="1:17" x14ac:dyDescent="0.3">
      <c r="A16" s="133"/>
      <c r="B16" s="54" t="s">
        <v>49</v>
      </c>
      <c r="C16" s="55"/>
      <c r="D16" s="55"/>
      <c r="E16" s="56"/>
      <c r="F16" s="56"/>
      <c r="G16" s="57">
        <f>+G15</f>
        <v>100</v>
      </c>
      <c r="H16" s="4"/>
      <c r="I16" s="41">
        <f t="shared" ref="I16:K16" si="3">SUM(I15)</f>
        <v>50</v>
      </c>
      <c r="J16" s="13">
        <f t="shared" si="3"/>
        <v>50</v>
      </c>
      <c r="K16" s="40">
        <f t="shared" si="3"/>
        <v>100</v>
      </c>
      <c r="M16" s="71"/>
      <c r="O16" s="101"/>
      <c r="Q16" s="71"/>
    </row>
    <row r="17" spans="1:17" x14ac:dyDescent="0.3">
      <c r="A17" s="5" t="s">
        <v>69</v>
      </c>
      <c r="B17" s="84" t="s">
        <v>70</v>
      </c>
      <c r="C17" s="132"/>
      <c r="D17" s="132"/>
      <c r="E17" s="132"/>
      <c r="F17" s="132"/>
      <c r="G17" s="132"/>
      <c r="H17" s="4"/>
      <c r="I17" s="104"/>
      <c r="J17" s="105"/>
      <c r="K17" s="106"/>
      <c r="M17" s="118"/>
      <c r="O17" s="115"/>
      <c r="Q17" s="65"/>
    </row>
    <row r="18" spans="1:17" x14ac:dyDescent="0.3">
      <c r="A18" s="16" t="s">
        <v>71</v>
      </c>
      <c r="B18" s="17"/>
      <c r="C18" s="17"/>
      <c r="D18" s="17"/>
      <c r="E18" s="17"/>
      <c r="F18" s="17"/>
      <c r="G18" s="30">
        <f>+D18*E18*F18</f>
        <v>0</v>
      </c>
      <c r="H18" s="4"/>
      <c r="I18" s="92">
        <v>0</v>
      </c>
      <c r="J18" s="64">
        <v>0</v>
      </c>
      <c r="K18" s="99">
        <f t="shared" ref="K18" si="4">SUM(I18:J18)</f>
        <v>0</v>
      </c>
      <c r="M18" s="122"/>
      <c r="O18" s="116"/>
      <c r="Q18" s="67"/>
    </row>
    <row r="19" spans="1:17" x14ac:dyDescent="0.3">
      <c r="A19" s="133"/>
      <c r="B19" s="10" t="s">
        <v>49</v>
      </c>
      <c r="C19" s="11"/>
      <c r="D19" s="11"/>
      <c r="E19" s="25"/>
      <c r="F19" s="25"/>
      <c r="G19" s="25"/>
      <c r="H19" s="4"/>
      <c r="I19" s="41">
        <f t="shared" ref="I19:J19" si="5">+I18</f>
        <v>0</v>
      </c>
      <c r="J19" s="13">
        <f t="shared" si="5"/>
        <v>0</v>
      </c>
      <c r="K19" s="40">
        <f>+K18</f>
        <v>0</v>
      </c>
      <c r="M19" s="71"/>
      <c r="O19" s="101"/>
      <c r="Q19" s="71"/>
    </row>
    <row r="20" spans="1:17" x14ac:dyDescent="0.3">
      <c r="A20" s="5" t="s">
        <v>72</v>
      </c>
      <c r="B20" s="84" t="s">
        <v>73</v>
      </c>
      <c r="C20" s="132"/>
      <c r="D20" s="132"/>
      <c r="E20" s="132"/>
      <c r="F20" s="132"/>
      <c r="G20" s="132"/>
      <c r="H20" s="4"/>
      <c r="I20" s="104"/>
      <c r="J20" s="105"/>
      <c r="K20" s="106"/>
      <c r="M20" s="118"/>
      <c r="O20" s="115"/>
      <c r="Q20" s="65"/>
    </row>
    <row r="21" spans="1:17" ht="26" x14ac:dyDescent="0.3">
      <c r="A21" s="18" t="s">
        <v>74</v>
      </c>
      <c r="B21" s="19" t="s">
        <v>75</v>
      </c>
      <c r="C21" s="9" t="s">
        <v>43</v>
      </c>
      <c r="D21" s="9">
        <v>2</v>
      </c>
      <c r="E21" s="64">
        <v>150</v>
      </c>
      <c r="F21" s="29">
        <f>+'Sample LoE Calculation'!D7</f>
        <v>0.3125</v>
      </c>
      <c r="G21" s="30">
        <f t="shared" ref="G21" si="6">+D21*E21*F21</f>
        <v>93.75</v>
      </c>
      <c r="H21" s="4"/>
      <c r="I21" s="42">
        <f>93.75/2</f>
        <v>46.875</v>
      </c>
      <c r="J21" s="42">
        <f>93.75/2</f>
        <v>46.875</v>
      </c>
      <c r="K21" s="44">
        <f t="shared" ref="K21" si="7">SUM(I21:J21)</f>
        <v>93.75</v>
      </c>
      <c r="M21" s="70" t="s">
        <v>76</v>
      </c>
      <c r="O21" s="102" t="s">
        <v>77</v>
      </c>
      <c r="Q21" s="72" t="s">
        <v>77</v>
      </c>
    </row>
    <row r="22" spans="1:17" x14ac:dyDescent="0.3">
      <c r="A22" s="133"/>
      <c r="B22" s="10" t="s">
        <v>49</v>
      </c>
      <c r="C22" s="11"/>
      <c r="D22" s="11"/>
      <c r="E22" s="11"/>
      <c r="F22" s="11"/>
      <c r="G22" s="57">
        <f>SUM(G21:G21)</f>
        <v>93.75</v>
      </c>
      <c r="H22" s="4"/>
      <c r="I22" s="39">
        <f>SUM(I21:I21)</f>
        <v>46.875</v>
      </c>
      <c r="J22" s="12">
        <f>SUM(J21:J21)</f>
        <v>46.875</v>
      </c>
      <c r="K22" s="40">
        <f>SUM(K21:K21)</f>
        <v>93.75</v>
      </c>
      <c r="M22" s="71"/>
      <c r="O22" s="101"/>
      <c r="Q22" s="71"/>
    </row>
    <row r="23" spans="1:17" x14ac:dyDescent="0.3">
      <c r="A23" s="5" t="s">
        <v>78</v>
      </c>
      <c r="B23" s="84" t="s">
        <v>79</v>
      </c>
      <c r="C23" s="132"/>
      <c r="D23" s="132"/>
      <c r="E23" s="132"/>
      <c r="F23" s="132"/>
      <c r="G23" s="132"/>
      <c r="H23" s="4"/>
      <c r="I23" s="104"/>
      <c r="J23" s="105"/>
      <c r="K23" s="106"/>
      <c r="M23" s="118"/>
      <c r="O23" s="115"/>
      <c r="Q23" s="65"/>
    </row>
    <row r="24" spans="1:17" x14ac:dyDescent="0.3">
      <c r="A24" s="20" t="s">
        <v>80</v>
      </c>
      <c r="B24" s="86" t="s">
        <v>81</v>
      </c>
      <c r="C24" s="132"/>
      <c r="D24" s="132"/>
      <c r="E24" s="132"/>
      <c r="F24" s="132"/>
      <c r="G24" s="132"/>
      <c r="H24" s="4"/>
      <c r="I24" s="104"/>
      <c r="J24" s="105"/>
      <c r="K24" s="106"/>
      <c r="M24" s="118"/>
      <c r="O24" s="115"/>
      <c r="Q24" s="65"/>
    </row>
    <row r="25" spans="1:17" ht="26" x14ac:dyDescent="0.3">
      <c r="A25" s="18" t="s">
        <v>82</v>
      </c>
      <c r="B25" s="8" t="s">
        <v>83</v>
      </c>
      <c r="C25" s="9" t="s">
        <v>84</v>
      </c>
      <c r="D25" s="9">
        <v>10</v>
      </c>
      <c r="E25" s="64">
        <v>500</v>
      </c>
      <c r="F25" s="29">
        <v>1</v>
      </c>
      <c r="G25" s="30">
        <f t="shared" ref="G25" si="8">+D25*E25*F25</f>
        <v>5000</v>
      </c>
      <c r="H25" s="4"/>
      <c r="I25" s="97">
        <f>3*500</f>
        <v>1500</v>
      </c>
      <c r="J25" s="98">
        <f>7*500</f>
        <v>3500</v>
      </c>
      <c r="K25" s="99">
        <f t="shared" ref="K25" si="9">SUM(I25:J25)</f>
        <v>5000</v>
      </c>
      <c r="M25" s="119" t="s">
        <v>85</v>
      </c>
      <c r="O25" s="116" t="s">
        <v>86</v>
      </c>
      <c r="Q25" s="67" t="s">
        <v>87</v>
      </c>
    </row>
    <row r="26" spans="1:17" x14ac:dyDescent="0.3">
      <c r="A26" s="20" t="s">
        <v>88</v>
      </c>
      <c r="B26" s="86" t="s">
        <v>89</v>
      </c>
      <c r="C26" s="132"/>
      <c r="D26" s="132"/>
      <c r="E26" s="132"/>
      <c r="F26" s="132"/>
      <c r="G26" s="132"/>
      <c r="H26" s="4"/>
      <c r="I26" s="104"/>
      <c r="J26" s="105"/>
      <c r="K26" s="106"/>
      <c r="M26" s="123"/>
      <c r="O26" s="115"/>
      <c r="Q26" s="65"/>
    </row>
    <row r="27" spans="1:17" x14ac:dyDescent="0.3">
      <c r="A27" s="22" t="s">
        <v>90</v>
      </c>
      <c r="B27" s="23" t="s">
        <v>91</v>
      </c>
      <c r="C27" s="9" t="s">
        <v>43</v>
      </c>
      <c r="D27" s="9">
        <v>2</v>
      </c>
      <c r="E27" s="21">
        <v>2500</v>
      </c>
      <c r="F27" s="29">
        <f>+'Sample LoE Calculation'!D7</f>
        <v>0.3125</v>
      </c>
      <c r="G27" s="30">
        <f t="shared" ref="G27" si="10">+D27*E27*F27</f>
        <v>1562.5</v>
      </c>
      <c r="H27" s="4"/>
      <c r="I27" s="47">
        <f>+G27/2</f>
        <v>781.25</v>
      </c>
      <c r="J27" s="43">
        <v>781.25</v>
      </c>
      <c r="K27" s="44">
        <f t="shared" ref="K27" si="11">SUM(I27:J27)</f>
        <v>1562.5</v>
      </c>
      <c r="M27" s="124" t="s">
        <v>92</v>
      </c>
      <c r="O27" s="116" t="s">
        <v>86</v>
      </c>
      <c r="Q27" s="67" t="s">
        <v>93</v>
      </c>
    </row>
    <row r="28" spans="1:17" x14ac:dyDescent="0.3">
      <c r="A28" s="133"/>
      <c r="B28" s="10" t="s">
        <v>49</v>
      </c>
      <c r="C28" s="11"/>
      <c r="D28" s="11"/>
      <c r="E28" s="11"/>
      <c r="F28" s="11"/>
      <c r="G28" s="57">
        <f>SUM(G25:G27)</f>
        <v>6562.5</v>
      </c>
      <c r="H28" s="4"/>
      <c r="I28" s="39">
        <f>SUM(I25:I25)</f>
        <v>1500</v>
      </c>
      <c r="J28" s="12">
        <f>SUM(J25:J25)</f>
        <v>3500</v>
      </c>
      <c r="K28" s="40">
        <f>SUM(K25:K27)</f>
        <v>6562.5</v>
      </c>
      <c r="M28" s="71"/>
      <c r="O28" s="101"/>
      <c r="Q28" s="71"/>
    </row>
    <row r="29" spans="1:17" x14ac:dyDescent="0.3">
      <c r="A29" s="5" t="s">
        <v>94</v>
      </c>
      <c r="B29" s="94" t="s">
        <v>95</v>
      </c>
      <c r="C29" s="132"/>
      <c r="D29" s="132"/>
      <c r="E29" s="132"/>
      <c r="F29" s="132"/>
      <c r="G29" s="132"/>
      <c r="H29" s="4"/>
      <c r="I29" s="104"/>
      <c r="J29" s="105"/>
      <c r="K29" s="106"/>
      <c r="M29" s="118"/>
      <c r="O29" s="115"/>
      <c r="Q29" s="65"/>
    </row>
    <row r="30" spans="1:17" x14ac:dyDescent="0.3">
      <c r="A30" s="20" t="s">
        <v>96</v>
      </c>
      <c r="B30" s="86" t="s">
        <v>97</v>
      </c>
      <c r="C30" s="132"/>
      <c r="D30" s="132"/>
      <c r="E30" s="132"/>
      <c r="F30" s="132"/>
      <c r="G30" s="132"/>
      <c r="H30" s="4"/>
      <c r="I30" s="107"/>
      <c r="J30" s="108"/>
      <c r="K30" s="109"/>
      <c r="M30" s="125"/>
      <c r="O30" s="117"/>
      <c r="Q30" s="73"/>
    </row>
    <row r="31" spans="1:17" ht="26" x14ac:dyDescent="0.3">
      <c r="A31" s="22" t="s">
        <v>98</v>
      </c>
      <c r="B31" s="23" t="s">
        <v>99</v>
      </c>
      <c r="C31" s="9" t="s">
        <v>43</v>
      </c>
      <c r="D31" s="9">
        <v>2</v>
      </c>
      <c r="E31" s="64">
        <v>450</v>
      </c>
      <c r="F31" s="29">
        <f>+'Sample LoE Calculation'!D7</f>
        <v>0.3125</v>
      </c>
      <c r="G31" s="30">
        <f t="shared" ref="G31" si="12">+D31*E31*F31</f>
        <v>281.25</v>
      </c>
      <c r="H31" s="4"/>
      <c r="I31" s="63">
        <f>281.25/2</f>
        <v>140.625</v>
      </c>
      <c r="J31" s="63">
        <f>281.25/2</f>
        <v>140.625</v>
      </c>
      <c r="K31" s="63">
        <f t="shared" ref="K31:K32" si="13">SUM(I31:J31)</f>
        <v>281.25</v>
      </c>
      <c r="M31" s="74" t="s">
        <v>100</v>
      </c>
      <c r="O31" s="102" t="s">
        <v>77</v>
      </c>
      <c r="Q31" s="72" t="s">
        <v>77</v>
      </c>
    </row>
    <row r="32" spans="1:17" ht="26" x14ac:dyDescent="0.3">
      <c r="A32" s="22" t="s">
        <v>98</v>
      </c>
      <c r="B32" s="23" t="s">
        <v>101</v>
      </c>
      <c r="C32" s="9" t="s">
        <v>43</v>
      </c>
      <c r="D32" s="9">
        <v>2</v>
      </c>
      <c r="E32" s="21">
        <v>250</v>
      </c>
      <c r="F32" s="29">
        <f>+'Sample LoE Calculation'!D7</f>
        <v>0.3125</v>
      </c>
      <c r="G32" s="30">
        <f t="shared" ref="G32" si="14">+D32*E32*F32</f>
        <v>156.25</v>
      </c>
      <c r="H32" s="4"/>
      <c r="I32" s="47">
        <f>+G32/2</f>
        <v>78.125</v>
      </c>
      <c r="J32" s="62">
        <v>78.125</v>
      </c>
      <c r="K32" s="63">
        <f t="shared" si="13"/>
        <v>156.25</v>
      </c>
      <c r="M32" s="124" t="s">
        <v>102</v>
      </c>
      <c r="O32" s="116" t="s">
        <v>103</v>
      </c>
      <c r="Q32" s="67" t="s">
        <v>93</v>
      </c>
    </row>
    <row r="33" spans="1:17" x14ac:dyDescent="0.3">
      <c r="A33" s="133"/>
      <c r="B33" s="10" t="s">
        <v>49</v>
      </c>
      <c r="C33" s="11"/>
      <c r="D33" s="11"/>
      <c r="E33" s="11"/>
      <c r="F33" s="11"/>
      <c r="G33" s="57">
        <f>SUM(G31:G32)</f>
        <v>437.5</v>
      </c>
      <c r="H33" s="4"/>
      <c r="I33" s="39">
        <f>SUM(I31)</f>
        <v>140.625</v>
      </c>
      <c r="J33" s="12">
        <f t="shared" ref="J33" si="15">SUM(J31)</f>
        <v>140.625</v>
      </c>
      <c r="K33" s="40">
        <f>SUM(K31:K32)</f>
        <v>437.5</v>
      </c>
      <c r="M33" s="71"/>
      <c r="O33" s="101">
        <f>SUM(O31:O32)</f>
        <v>0</v>
      </c>
      <c r="Q33" s="71">
        <f>SUM(Q31:Q32)</f>
        <v>0</v>
      </c>
    </row>
    <row r="34" spans="1:17" ht="14.5" thickBot="1" x14ac:dyDescent="0.35">
      <c r="A34" s="28" t="s">
        <v>104</v>
      </c>
      <c r="B34" s="48"/>
      <c r="C34" s="48"/>
      <c r="D34" s="48"/>
      <c r="E34" s="48"/>
      <c r="F34" s="48"/>
      <c r="G34" s="48">
        <f>+G33+G28+G22+G16+G19+G11+G7</f>
        <v>12551.25</v>
      </c>
      <c r="H34" s="4"/>
      <c r="I34" s="48">
        <f>SUM(I33,I28,I22,I19,I16,I11,I7)</f>
        <v>4416.25</v>
      </c>
      <c r="J34" s="49">
        <f>SUM(J33,J28,J22,J19,J16,J11,J7)</f>
        <v>6416.25</v>
      </c>
      <c r="K34" s="50">
        <f>SUM(K33,K28,K22,K19,K16,K11,K7)</f>
        <v>12551.25</v>
      </c>
      <c r="M34" s="75"/>
      <c r="O34" s="103">
        <f>SUM(O33,O28,O22,O19,O16,O11,O7)</f>
        <v>0</v>
      </c>
      <c r="Q34" s="75">
        <f>SUM(Q33,Q28,Q22,Q19,Q16,Q11,Q7)</f>
        <v>0</v>
      </c>
    </row>
  </sheetData>
  <mergeCells count="3">
    <mergeCell ref="Q8:Q10"/>
    <mergeCell ref="I2:K2"/>
    <mergeCell ref="Q4:Q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9C962F-FFEE-48F6-9713-D51CCDA04E04}">
  <dimension ref="A1:D19"/>
  <sheetViews>
    <sheetView workbookViewId="0">
      <selection activeCell="D16" sqref="D16"/>
    </sheetView>
  </sheetViews>
  <sheetFormatPr defaultRowHeight="14" x14ac:dyDescent="0.3"/>
  <cols>
    <col min="1" max="1" width="3.33203125" bestFit="1" customWidth="1"/>
    <col min="2" max="2" width="28" bestFit="1" customWidth="1"/>
    <col min="3" max="3" width="13" bestFit="1" customWidth="1"/>
    <col min="4" max="4" width="20.33203125" customWidth="1"/>
  </cols>
  <sheetData>
    <row r="1" spans="1:4" x14ac:dyDescent="0.3">
      <c r="A1" s="17"/>
      <c r="B1" s="17"/>
      <c r="C1" s="17"/>
      <c r="D1" s="127" t="s">
        <v>110</v>
      </c>
    </row>
    <row r="2" spans="1:4" x14ac:dyDescent="0.3">
      <c r="A2" s="128" t="s">
        <v>111</v>
      </c>
      <c r="B2" s="128" t="s">
        <v>112</v>
      </c>
      <c r="C2" s="128" t="s">
        <v>108</v>
      </c>
      <c r="D2" s="128" t="s">
        <v>113</v>
      </c>
    </row>
    <row r="3" spans="1:4" x14ac:dyDescent="0.3">
      <c r="A3" s="58">
        <v>1</v>
      </c>
      <c r="B3" s="58" t="s">
        <v>105</v>
      </c>
      <c r="C3" s="58" t="s">
        <v>106</v>
      </c>
      <c r="D3" s="129">
        <v>0.25</v>
      </c>
    </row>
    <row r="4" spans="1:4" x14ac:dyDescent="0.3">
      <c r="A4" s="58">
        <v>2</v>
      </c>
      <c r="B4" s="58" t="s">
        <v>47</v>
      </c>
      <c r="C4" s="58" t="s">
        <v>107</v>
      </c>
      <c r="D4" s="129">
        <v>1</v>
      </c>
    </row>
    <row r="5" spans="1:4" x14ac:dyDescent="0.3">
      <c r="A5" s="58">
        <v>3</v>
      </c>
      <c r="B5" s="58" t="s">
        <v>114</v>
      </c>
      <c r="C5" s="58" t="s">
        <v>115</v>
      </c>
      <c r="D5" s="129">
        <v>0</v>
      </c>
    </row>
    <row r="6" spans="1:4" x14ac:dyDescent="0.3">
      <c r="A6" s="58">
        <v>4</v>
      </c>
      <c r="B6" s="58" t="s">
        <v>116</v>
      </c>
      <c r="C6" s="58" t="s">
        <v>117</v>
      </c>
      <c r="D6" s="129">
        <v>0</v>
      </c>
    </row>
    <row r="7" spans="1:4" x14ac:dyDescent="0.3">
      <c r="A7" s="130"/>
      <c r="B7" s="130"/>
      <c r="C7" s="128" t="s">
        <v>109</v>
      </c>
      <c r="D7" s="162">
        <f>AVERAGE(D3:D6)</f>
        <v>0.3125</v>
      </c>
    </row>
    <row r="8" spans="1:4" x14ac:dyDescent="0.3">
      <c r="B8" s="159"/>
      <c r="D8" s="51"/>
    </row>
    <row r="9" spans="1:4" ht="27.5" customHeight="1" x14ac:dyDescent="0.3">
      <c r="B9" s="161" t="s">
        <v>130</v>
      </c>
      <c r="C9" s="161"/>
      <c r="D9" s="161"/>
    </row>
    <row r="10" spans="1:4" s="126" customFormat="1" x14ac:dyDescent="0.3">
      <c r="B10" s="160" t="s">
        <v>129</v>
      </c>
    </row>
    <row r="11" spans="1:4" s="126" customFormat="1" x14ac:dyDescent="0.3">
      <c r="B11" s="159" t="s">
        <v>118</v>
      </c>
    </row>
    <row r="12" spans="1:4" s="126" customFormat="1" x14ac:dyDescent="0.3">
      <c r="B12" s="159" t="s">
        <v>119</v>
      </c>
    </row>
    <row r="13" spans="1:4" s="126" customFormat="1" x14ac:dyDescent="0.3">
      <c r="B13" s="159" t="s">
        <v>120</v>
      </c>
    </row>
    <row r="14" spans="1:4" s="126" customFormat="1" x14ac:dyDescent="0.3">
      <c r="B14" s="159" t="s">
        <v>121</v>
      </c>
    </row>
    <row r="15" spans="1:4" x14ac:dyDescent="0.3">
      <c r="B15" s="159"/>
    </row>
    <row r="16" spans="1:4" x14ac:dyDescent="0.3">
      <c r="B16" s="159"/>
    </row>
    <row r="17" spans="2:2" x14ac:dyDescent="0.3">
      <c r="B17" s="159"/>
    </row>
    <row r="18" spans="2:2" x14ac:dyDescent="0.3">
      <c r="B18" s="159"/>
    </row>
    <row r="19" spans="2:2" x14ac:dyDescent="0.3">
      <c r="B19" s="159"/>
    </row>
  </sheetData>
  <mergeCells count="1">
    <mergeCell ref="B9:D9"/>
  </mergeCells>
  <phoneticPr fontId="10"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AD925"/>
  <sheetViews>
    <sheetView zoomScaleNormal="100" workbookViewId="0">
      <selection activeCell="M34" sqref="M34"/>
    </sheetView>
  </sheetViews>
  <sheetFormatPr defaultColWidth="12.58203125" defaultRowHeight="15" customHeight="1" x14ac:dyDescent="0.3"/>
  <cols>
    <col min="1" max="1" width="16.75" bestFit="1" customWidth="1"/>
    <col min="2" max="2" width="26.58203125" customWidth="1"/>
    <col min="3" max="7" width="9.75" customWidth="1"/>
    <col min="8" max="8" width="1.75" customWidth="1"/>
    <col min="9" max="14" width="7.5" customWidth="1"/>
    <col min="15" max="15" width="2.25" customWidth="1"/>
    <col min="16" max="16" width="61" customWidth="1"/>
    <col min="17" max="30" width="9.33203125" customWidth="1"/>
  </cols>
  <sheetData>
    <row r="1" spans="1:30" ht="15" customHeight="1" x14ac:dyDescent="0.3">
      <c r="A1" s="144" t="s">
        <v>122</v>
      </c>
      <c r="B1" s="144"/>
    </row>
    <row r="2" spans="1:30" ht="15" customHeight="1" x14ac:dyDescent="0.3">
      <c r="A2" s="144" t="s">
        <v>123</v>
      </c>
      <c r="B2" s="145">
        <f>+N30</f>
        <v>3327.5</v>
      </c>
    </row>
    <row r="4" spans="1:30" ht="15" customHeight="1" x14ac:dyDescent="0.3">
      <c r="I4" s="156" t="s">
        <v>26</v>
      </c>
      <c r="J4" s="157"/>
      <c r="K4" s="157"/>
      <c r="L4" s="157"/>
      <c r="M4" s="157"/>
      <c r="N4" s="158"/>
    </row>
    <row r="5" spans="1:30" ht="12" customHeight="1" x14ac:dyDescent="0.3">
      <c r="A5" s="78" t="s">
        <v>27</v>
      </c>
      <c r="B5" s="79" t="s">
        <v>28</v>
      </c>
      <c r="C5" s="80" t="s">
        <v>29</v>
      </c>
      <c r="D5" s="80" t="s">
        <v>30</v>
      </c>
      <c r="E5" s="81" t="s">
        <v>31</v>
      </c>
      <c r="F5" s="81" t="s">
        <v>32</v>
      </c>
      <c r="G5" s="82" t="s">
        <v>33</v>
      </c>
      <c r="H5" s="4"/>
      <c r="I5" s="76">
        <v>45017</v>
      </c>
      <c r="J5" s="76">
        <v>45047</v>
      </c>
      <c r="K5" s="76">
        <v>45078</v>
      </c>
      <c r="L5" s="76">
        <v>45108</v>
      </c>
      <c r="M5" s="76">
        <v>45139</v>
      </c>
      <c r="N5" s="77" t="s">
        <v>34</v>
      </c>
      <c r="O5" s="4"/>
      <c r="P5" s="66" t="s">
        <v>124</v>
      </c>
      <c r="Q5" s="4"/>
      <c r="R5" s="4"/>
      <c r="S5" s="4"/>
      <c r="T5" s="4"/>
      <c r="U5" s="4"/>
      <c r="V5" s="4"/>
      <c r="W5" s="4"/>
      <c r="X5" s="4"/>
      <c r="Y5" s="4"/>
      <c r="Z5" s="4"/>
      <c r="AA5" s="4"/>
      <c r="AB5" s="4"/>
      <c r="AC5" s="4"/>
      <c r="AD5" s="4"/>
    </row>
    <row r="6" spans="1:30" ht="12" customHeight="1" x14ac:dyDescent="0.3">
      <c r="A6" s="83" t="s">
        <v>38</v>
      </c>
      <c r="B6" s="84" t="s">
        <v>39</v>
      </c>
      <c r="C6" s="84"/>
      <c r="D6" s="84"/>
      <c r="E6" s="84"/>
      <c r="F6" s="84"/>
      <c r="G6" s="84"/>
      <c r="H6" s="4"/>
      <c r="I6" s="35"/>
      <c r="J6" s="27"/>
      <c r="K6" s="27"/>
      <c r="L6" s="27"/>
      <c r="M6" s="27"/>
      <c r="N6" s="36"/>
      <c r="O6" s="4"/>
      <c r="P6" s="65"/>
      <c r="Q6" s="4"/>
      <c r="R6" s="4"/>
      <c r="S6" s="4"/>
      <c r="T6" s="4"/>
      <c r="U6" s="4"/>
      <c r="V6" s="4"/>
      <c r="W6" s="4"/>
      <c r="X6" s="4"/>
      <c r="Y6" s="4"/>
      <c r="Z6" s="4"/>
      <c r="AA6" s="4"/>
      <c r="AB6" s="4"/>
      <c r="AC6" s="4"/>
      <c r="AD6" s="4"/>
    </row>
    <row r="7" spans="1:30" ht="12" customHeight="1" x14ac:dyDescent="0.3">
      <c r="A7" s="87" t="s">
        <v>41</v>
      </c>
      <c r="B7" s="8" t="s">
        <v>125</v>
      </c>
      <c r="C7" s="9" t="s">
        <v>43</v>
      </c>
      <c r="D7" s="9">
        <v>5</v>
      </c>
      <c r="E7" s="30">
        <v>665.5</v>
      </c>
      <c r="F7" s="29">
        <v>1</v>
      </c>
      <c r="G7" s="88">
        <f>+D7*E7*F7</f>
        <v>3327.5</v>
      </c>
      <c r="H7" s="4"/>
      <c r="I7" s="37">
        <v>665.5</v>
      </c>
      <c r="J7" s="37">
        <v>665.5</v>
      </c>
      <c r="K7" s="37">
        <v>665.5</v>
      </c>
      <c r="L7" s="37">
        <v>665.5</v>
      </c>
      <c r="M7" s="21">
        <v>665.5</v>
      </c>
      <c r="N7" s="38">
        <f t="shared" ref="N7" si="0">SUM(I7:M7)</f>
        <v>3327.5</v>
      </c>
      <c r="O7" s="4"/>
      <c r="P7" s="67"/>
      <c r="Q7" s="4"/>
      <c r="R7" s="4"/>
      <c r="S7" s="4"/>
      <c r="T7" s="4"/>
      <c r="U7" s="4"/>
      <c r="V7" s="4"/>
      <c r="W7" s="4"/>
      <c r="X7" s="4"/>
      <c r="Y7" s="4"/>
      <c r="Z7" s="4"/>
      <c r="AA7" s="4"/>
      <c r="AB7" s="4"/>
      <c r="AC7" s="4"/>
      <c r="AD7" s="4"/>
    </row>
    <row r="8" spans="1:30" ht="12" customHeight="1" x14ac:dyDescent="0.3">
      <c r="A8" s="89"/>
      <c r="B8" s="10" t="s">
        <v>49</v>
      </c>
      <c r="C8" s="11"/>
      <c r="D8" s="11"/>
      <c r="E8" s="11"/>
      <c r="F8" s="11"/>
      <c r="G8" s="40">
        <f>SUM(G7:G7)</f>
        <v>3327.5</v>
      </c>
      <c r="H8" s="4"/>
      <c r="I8" s="39">
        <f>SUM(I7:I7)</f>
        <v>665.5</v>
      </c>
      <c r="J8" s="39">
        <f t="shared" ref="J8:L8" si="1">SUM(J7:J7)</f>
        <v>665.5</v>
      </c>
      <c r="K8" s="39">
        <f t="shared" si="1"/>
        <v>665.5</v>
      </c>
      <c r="L8" s="39">
        <f t="shared" si="1"/>
        <v>665.5</v>
      </c>
      <c r="M8" s="12">
        <f>SUM(M7:M7)</f>
        <v>665.5</v>
      </c>
      <c r="N8" s="40">
        <f>SUM(N7:N7)</f>
        <v>3327.5</v>
      </c>
      <c r="O8" s="4"/>
      <c r="P8" s="71"/>
      <c r="Q8" s="4"/>
      <c r="R8" s="4"/>
      <c r="S8" s="4"/>
      <c r="T8" s="4"/>
      <c r="U8" s="4"/>
      <c r="V8" s="4"/>
      <c r="W8" s="4"/>
      <c r="X8" s="4"/>
      <c r="Y8" s="4"/>
      <c r="Z8" s="4"/>
      <c r="AA8" s="4"/>
      <c r="AB8" s="4"/>
      <c r="AC8" s="4"/>
      <c r="AD8" s="4"/>
    </row>
    <row r="9" spans="1:30" ht="12" customHeight="1" x14ac:dyDescent="0.3">
      <c r="A9" s="83" t="s">
        <v>50</v>
      </c>
      <c r="B9" s="84" t="s">
        <v>51</v>
      </c>
      <c r="C9" s="84"/>
      <c r="D9" s="84"/>
      <c r="E9" s="84"/>
      <c r="F9" s="84"/>
      <c r="G9" s="84"/>
      <c r="H9" s="4"/>
      <c r="I9" s="84"/>
      <c r="J9" s="84"/>
      <c r="K9" s="84"/>
      <c r="L9" s="84"/>
      <c r="M9" s="84"/>
      <c r="N9" s="84"/>
      <c r="O9" s="4"/>
      <c r="P9" s="65"/>
      <c r="Q9" s="4"/>
      <c r="R9" s="4"/>
      <c r="S9" s="4"/>
      <c r="T9" s="4"/>
      <c r="U9" s="4"/>
      <c r="V9" s="4"/>
      <c r="W9" s="4"/>
      <c r="X9" s="4"/>
      <c r="Y9" s="4"/>
      <c r="Z9" s="4"/>
      <c r="AA9" s="4"/>
      <c r="AB9" s="4"/>
      <c r="AC9" s="4"/>
      <c r="AD9" s="4"/>
    </row>
    <row r="10" spans="1:30" ht="12" customHeight="1" x14ac:dyDescent="0.3">
      <c r="A10" s="90" t="s">
        <v>53</v>
      </c>
      <c r="B10" s="8"/>
      <c r="C10" s="27"/>
      <c r="D10" s="27"/>
      <c r="E10" s="27"/>
      <c r="F10" s="27"/>
      <c r="G10" s="88">
        <f>+D10*E10*F10</f>
        <v>0</v>
      </c>
      <c r="H10" s="4"/>
      <c r="I10" s="37">
        <v>0</v>
      </c>
      <c r="J10" s="110"/>
      <c r="K10" s="110"/>
      <c r="L10" s="110"/>
      <c r="M10" s="21">
        <v>0</v>
      </c>
      <c r="N10" s="38">
        <f t="shared" ref="N10" si="2">SUM(I10:M10)</f>
        <v>0</v>
      </c>
      <c r="O10" s="4"/>
      <c r="P10" s="67"/>
      <c r="Q10" s="4"/>
      <c r="R10" s="4"/>
      <c r="S10" s="4"/>
      <c r="T10" s="4"/>
      <c r="U10" s="4"/>
      <c r="V10" s="4"/>
      <c r="W10" s="4"/>
      <c r="X10" s="4"/>
      <c r="Y10" s="4"/>
      <c r="Z10" s="4"/>
      <c r="AA10" s="4"/>
      <c r="AB10" s="4"/>
      <c r="AC10" s="4"/>
      <c r="AD10" s="4"/>
    </row>
    <row r="11" spans="1:30" ht="12" customHeight="1" x14ac:dyDescent="0.3">
      <c r="A11" s="89"/>
      <c r="B11" s="10" t="s">
        <v>49</v>
      </c>
      <c r="C11" s="11"/>
      <c r="D11" s="11"/>
      <c r="E11" s="11"/>
      <c r="F11" s="11"/>
      <c r="G11" s="40"/>
      <c r="H11" s="4"/>
      <c r="I11" s="39">
        <f>SUM(I10:I10)</f>
        <v>0</v>
      </c>
      <c r="J11" s="39">
        <f t="shared" ref="J11:L11" si="3">SUM(J10:J10)</f>
        <v>0</v>
      </c>
      <c r="K11" s="39">
        <f t="shared" si="3"/>
        <v>0</v>
      </c>
      <c r="L11" s="39">
        <f t="shared" si="3"/>
        <v>0</v>
      </c>
      <c r="M11" s="12">
        <f>SUM(M10:M10)</f>
        <v>0</v>
      </c>
      <c r="N11" s="40">
        <f>SUM(N10:N10)</f>
        <v>0</v>
      </c>
      <c r="O11" s="4"/>
      <c r="P11" s="71"/>
      <c r="Q11" s="4"/>
      <c r="R11" s="4"/>
      <c r="S11" s="4"/>
      <c r="T11" s="4"/>
      <c r="U11" s="4"/>
      <c r="V11" s="4"/>
      <c r="W11" s="4"/>
      <c r="X11" s="4"/>
      <c r="Y11" s="4"/>
      <c r="Z11" s="4"/>
      <c r="AA11" s="4"/>
      <c r="AB11" s="4"/>
      <c r="AC11" s="4"/>
      <c r="AD11" s="4"/>
    </row>
    <row r="12" spans="1:30" ht="12" customHeight="1" x14ac:dyDescent="0.3">
      <c r="A12" s="83" t="s">
        <v>60</v>
      </c>
      <c r="B12" s="84" t="s">
        <v>4</v>
      </c>
      <c r="C12" s="84"/>
      <c r="D12" s="84"/>
      <c r="E12" s="84"/>
      <c r="F12" s="84"/>
      <c r="G12" s="84"/>
      <c r="H12" s="4"/>
      <c r="I12" s="84"/>
      <c r="J12" s="84"/>
      <c r="K12" s="84"/>
      <c r="L12" s="84"/>
      <c r="M12" s="84"/>
      <c r="N12" s="84"/>
      <c r="O12" s="4"/>
      <c r="P12" s="65"/>
      <c r="Q12" s="4"/>
      <c r="R12" s="4"/>
      <c r="S12" s="4"/>
      <c r="T12" s="4"/>
      <c r="U12" s="4"/>
      <c r="V12" s="4"/>
      <c r="W12" s="4"/>
      <c r="X12" s="4"/>
      <c r="Y12" s="4"/>
      <c r="Z12" s="4"/>
      <c r="AA12" s="4"/>
      <c r="AB12" s="4"/>
      <c r="AC12" s="4"/>
      <c r="AD12" s="4"/>
    </row>
    <row r="13" spans="1:30" ht="12" customHeight="1" x14ac:dyDescent="0.3">
      <c r="A13" s="85" t="s">
        <v>61</v>
      </c>
      <c r="B13" s="86" t="s">
        <v>62</v>
      </c>
      <c r="C13" s="86"/>
      <c r="D13" s="86"/>
      <c r="E13" s="86"/>
      <c r="F13" s="86"/>
      <c r="G13" s="86"/>
      <c r="H13" s="4"/>
      <c r="I13" s="86"/>
      <c r="J13" s="86"/>
      <c r="K13" s="86"/>
      <c r="L13" s="86"/>
      <c r="M13" s="86"/>
      <c r="N13" s="86"/>
      <c r="O13" s="4"/>
      <c r="P13" s="65"/>
      <c r="Q13" s="4"/>
      <c r="R13" s="4"/>
      <c r="S13" s="4"/>
      <c r="T13" s="4"/>
      <c r="U13" s="4"/>
      <c r="V13" s="4"/>
      <c r="W13" s="4"/>
      <c r="X13" s="4"/>
      <c r="Y13" s="4"/>
      <c r="Z13" s="4"/>
      <c r="AA13" s="4"/>
      <c r="AB13" s="4"/>
      <c r="AC13" s="4"/>
      <c r="AD13" s="4"/>
    </row>
    <row r="14" spans="1:30" ht="12" customHeight="1" x14ac:dyDescent="0.3">
      <c r="A14" s="92" t="s">
        <v>126</v>
      </c>
      <c r="B14" s="93"/>
      <c r="C14" s="93"/>
      <c r="D14" s="93"/>
      <c r="E14" s="93"/>
      <c r="F14" s="93"/>
      <c r="G14" s="88">
        <f>+D14*E14*F14</f>
        <v>0</v>
      </c>
      <c r="H14" s="4"/>
      <c r="I14" s="37">
        <v>0</v>
      </c>
      <c r="J14" s="110"/>
      <c r="K14" s="110"/>
      <c r="L14" s="110"/>
      <c r="M14" s="21">
        <v>0</v>
      </c>
      <c r="N14" s="38">
        <f t="shared" ref="N14" si="4">SUM(I14:M14)</f>
        <v>0</v>
      </c>
      <c r="O14" s="4"/>
      <c r="P14" s="67"/>
      <c r="Q14" s="4"/>
      <c r="R14" s="4"/>
      <c r="S14" s="4"/>
      <c r="T14" s="4"/>
      <c r="U14" s="4"/>
      <c r="V14" s="4"/>
      <c r="W14" s="4"/>
      <c r="X14" s="4"/>
      <c r="Y14" s="4"/>
      <c r="Z14" s="4"/>
      <c r="AA14" s="4"/>
      <c r="AB14" s="4"/>
      <c r="AC14" s="4"/>
      <c r="AD14" s="4"/>
    </row>
    <row r="15" spans="1:30" ht="12" customHeight="1" x14ac:dyDescent="0.3">
      <c r="A15" s="91" t="s">
        <v>63</v>
      </c>
      <c r="B15" s="86" t="s">
        <v>127</v>
      </c>
      <c r="C15" s="86"/>
      <c r="D15" s="86"/>
      <c r="E15" s="86"/>
      <c r="F15" s="86"/>
      <c r="G15" s="86"/>
      <c r="H15" s="4"/>
      <c r="I15" s="86"/>
      <c r="J15" s="86"/>
      <c r="K15" s="86"/>
      <c r="L15" s="86"/>
      <c r="M15" s="86"/>
      <c r="N15" s="86"/>
      <c r="O15" s="4"/>
      <c r="P15" s="65"/>
      <c r="Q15" s="4"/>
      <c r="R15" s="4"/>
      <c r="S15" s="4"/>
      <c r="T15" s="4"/>
      <c r="U15" s="4"/>
      <c r="V15" s="4"/>
      <c r="W15" s="4"/>
      <c r="X15" s="4"/>
      <c r="Y15" s="4"/>
      <c r="Z15" s="4"/>
      <c r="AA15" s="4"/>
      <c r="AB15" s="4"/>
      <c r="AC15" s="4"/>
      <c r="AD15" s="4"/>
    </row>
    <row r="16" spans="1:30" ht="12" customHeight="1" x14ac:dyDescent="0.3">
      <c r="A16" s="92" t="s">
        <v>65</v>
      </c>
      <c r="B16" s="93"/>
      <c r="C16" s="93"/>
      <c r="D16" s="93"/>
      <c r="E16" s="93"/>
      <c r="F16" s="93"/>
      <c r="G16" s="88">
        <f>+D16*E16*F16</f>
        <v>0</v>
      </c>
      <c r="H16" s="4"/>
      <c r="I16" s="37">
        <v>0</v>
      </c>
      <c r="J16" s="110"/>
      <c r="K16" s="110"/>
      <c r="L16" s="110"/>
      <c r="M16" s="21">
        <v>0</v>
      </c>
      <c r="N16" s="38">
        <f t="shared" ref="N16" si="5">SUM(I16:M16)</f>
        <v>0</v>
      </c>
      <c r="O16" s="4"/>
      <c r="P16" s="67"/>
      <c r="Q16" s="4"/>
      <c r="R16" s="4"/>
      <c r="S16" s="4"/>
      <c r="T16" s="4"/>
      <c r="U16" s="4"/>
      <c r="V16" s="4"/>
      <c r="W16" s="4"/>
      <c r="X16" s="4"/>
      <c r="Y16" s="4"/>
      <c r="Z16" s="4"/>
      <c r="AA16" s="4"/>
      <c r="AB16" s="4"/>
      <c r="AC16" s="4"/>
      <c r="AD16" s="4"/>
    </row>
    <row r="17" spans="1:30" ht="12" customHeight="1" x14ac:dyDescent="0.3">
      <c r="A17" s="89"/>
      <c r="B17" s="10" t="s">
        <v>49</v>
      </c>
      <c r="C17" s="11"/>
      <c r="D17" s="11"/>
      <c r="E17" s="25"/>
      <c r="F17" s="25"/>
      <c r="G17" s="40"/>
      <c r="H17" s="4"/>
      <c r="I17" s="41">
        <f t="shared" ref="I17:N17" si="6">SUM(I16)</f>
        <v>0</v>
      </c>
      <c r="J17" s="41">
        <f t="shared" si="6"/>
        <v>0</v>
      </c>
      <c r="K17" s="41">
        <f t="shared" si="6"/>
        <v>0</v>
      </c>
      <c r="L17" s="41">
        <f t="shared" si="6"/>
        <v>0</v>
      </c>
      <c r="M17" s="13">
        <f t="shared" si="6"/>
        <v>0</v>
      </c>
      <c r="N17" s="40">
        <f t="shared" si="6"/>
        <v>0</v>
      </c>
      <c r="O17" s="4"/>
      <c r="P17" s="71"/>
      <c r="Q17" s="4"/>
      <c r="R17" s="4"/>
      <c r="S17" s="4"/>
      <c r="T17" s="4"/>
      <c r="U17" s="4"/>
      <c r="V17" s="4"/>
      <c r="W17" s="4"/>
      <c r="X17" s="4"/>
      <c r="Y17" s="4"/>
      <c r="Z17" s="4"/>
      <c r="AA17" s="4"/>
      <c r="AB17" s="4"/>
      <c r="AC17" s="4"/>
      <c r="AD17" s="4"/>
    </row>
    <row r="18" spans="1:30" ht="12" customHeight="1" x14ac:dyDescent="0.3">
      <c r="A18" s="83" t="s">
        <v>69</v>
      </c>
      <c r="B18" s="84" t="s">
        <v>70</v>
      </c>
      <c r="C18" s="84"/>
      <c r="D18" s="84"/>
      <c r="E18" s="84"/>
      <c r="F18" s="84"/>
      <c r="G18" s="84"/>
      <c r="H18" s="4"/>
      <c r="I18" s="86"/>
      <c r="J18" s="86"/>
      <c r="K18" s="86"/>
      <c r="L18" s="86"/>
      <c r="M18" s="86"/>
      <c r="N18" s="86"/>
      <c r="O18" s="4"/>
      <c r="P18" s="65"/>
      <c r="Q18" s="4"/>
      <c r="R18" s="4"/>
      <c r="S18" s="4"/>
      <c r="T18" s="4"/>
      <c r="U18" s="4"/>
      <c r="V18" s="4"/>
      <c r="W18" s="4"/>
      <c r="X18" s="4"/>
      <c r="Y18" s="4"/>
      <c r="Z18" s="4"/>
      <c r="AA18" s="4"/>
      <c r="AB18" s="4"/>
      <c r="AC18" s="4"/>
      <c r="AD18" s="4"/>
    </row>
    <row r="19" spans="1:30" ht="12" customHeight="1" x14ac:dyDescent="0.3">
      <c r="A19" s="92" t="s">
        <v>71</v>
      </c>
      <c r="B19" s="93"/>
      <c r="C19" s="93"/>
      <c r="D19" s="93"/>
      <c r="E19" s="93"/>
      <c r="F19" s="93"/>
      <c r="G19" s="88">
        <f>+D19*E19*F19</f>
        <v>0</v>
      </c>
      <c r="H19" s="4"/>
      <c r="I19" s="37">
        <v>0</v>
      </c>
      <c r="J19" s="110"/>
      <c r="K19" s="110"/>
      <c r="L19" s="110"/>
      <c r="M19" s="21">
        <v>0</v>
      </c>
      <c r="N19" s="38">
        <f t="shared" ref="N19" si="7">SUM(I19:M19)</f>
        <v>0</v>
      </c>
      <c r="O19" s="4"/>
      <c r="P19" s="67"/>
      <c r="Q19" s="4"/>
      <c r="R19" s="4"/>
      <c r="S19" s="4"/>
      <c r="T19" s="4"/>
      <c r="U19" s="4"/>
      <c r="V19" s="4"/>
      <c r="W19" s="4"/>
      <c r="X19" s="4"/>
      <c r="Y19" s="4"/>
      <c r="Z19" s="4"/>
      <c r="AA19" s="4"/>
      <c r="AB19" s="4"/>
      <c r="AC19" s="4"/>
      <c r="AD19" s="4"/>
    </row>
    <row r="20" spans="1:30" ht="12" customHeight="1" x14ac:dyDescent="0.3">
      <c r="A20" s="89"/>
      <c r="B20" s="10" t="s">
        <v>49</v>
      </c>
      <c r="C20" s="11"/>
      <c r="D20" s="11"/>
      <c r="E20" s="25"/>
      <c r="F20" s="25"/>
      <c r="G20" s="40"/>
      <c r="H20" s="4"/>
      <c r="I20" s="41">
        <f t="shared" ref="I20:M20" si="8">+I19</f>
        <v>0</v>
      </c>
      <c r="J20" s="41">
        <f t="shared" si="8"/>
        <v>0</v>
      </c>
      <c r="K20" s="41">
        <f t="shared" si="8"/>
        <v>0</v>
      </c>
      <c r="L20" s="41">
        <f t="shared" si="8"/>
        <v>0</v>
      </c>
      <c r="M20" s="13">
        <f t="shared" si="8"/>
        <v>0</v>
      </c>
      <c r="N20" s="40">
        <f>+N19</f>
        <v>0</v>
      </c>
      <c r="O20" s="4"/>
      <c r="P20" s="71"/>
      <c r="Q20" s="4"/>
      <c r="R20" s="4"/>
      <c r="S20" s="4"/>
      <c r="T20" s="4"/>
      <c r="U20" s="4"/>
      <c r="V20" s="4"/>
      <c r="W20" s="4"/>
      <c r="X20" s="4"/>
      <c r="Y20" s="4"/>
      <c r="Z20" s="4"/>
      <c r="AA20" s="4"/>
      <c r="AB20" s="4"/>
      <c r="AC20" s="4"/>
      <c r="AD20" s="4"/>
    </row>
    <row r="21" spans="1:30" ht="12" customHeight="1" x14ac:dyDescent="0.3">
      <c r="A21" s="83" t="s">
        <v>72</v>
      </c>
      <c r="B21" s="84" t="s">
        <v>73</v>
      </c>
      <c r="C21" s="84"/>
      <c r="D21" s="84"/>
      <c r="E21" s="84"/>
      <c r="F21" s="84"/>
      <c r="G21" s="84"/>
      <c r="H21" s="4"/>
      <c r="I21" s="86"/>
      <c r="J21" s="86"/>
      <c r="K21" s="86"/>
      <c r="L21" s="86"/>
      <c r="M21" s="86"/>
      <c r="N21" s="86"/>
      <c r="O21" s="4"/>
      <c r="P21" s="65"/>
      <c r="Q21" s="4"/>
      <c r="R21" s="4"/>
      <c r="S21" s="4"/>
      <c r="T21" s="4"/>
      <c r="U21" s="4"/>
      <c r="V21" s="4"/>
      <c r="W21" s="4"/>
      <c r="X21" s="4"/>
      <c r="Y21" s="4"/>
      <c r="Z21" s="4"/>
      <c r="AA21" s="4"/>
      <c r="AB21" s="4"/>
      <c r="AC21" s="4"/>
      <c r="AD21" s="4"/>
    </row>
    <row r="22" spans="1:30" ht="12" customHeight="1" x14ac:dyDescent="0.3">
      <c r="A22" s="42" t="s">
        <v>74</v>
      </c>
      <c r="B22" s="19"/>
      <c r="C22" s="9"/>
      <c r="D22" s="9"/>
      <c r="E22" s="21"/>
      <c r="F22" s="29"/>
      <c r="G22" s="88">
        <f t="shared" ref="G22" si="9">+D22*E22*F22</f>
        <v>0</v>
      </c>
      <c r="H22" s="4"/>
      <c r="I22" s="42"/>
      <c r="J22" s="111"/>
      <c r="K22" s="111"/>
      <c r="L22" s="111"/>
      <c r="M22" s="43">
        <v>0</v>
      </c>
      <c r="N22" s="44">
        <f t="shared" ref="N22" si="10">SUM(I22:M22)</f>
        <v>0</v>
      </c>
      <c r="O22" s="4"/>
      <c r="P22" s="72"/>
      <c r="Q22" s="4"/>
      <c r="R22" s="4"/>
      <c r="S22" s="4"/>
      <c r="T22" s="4"/>
      <c r="U22" s="4"/>
      <c r="V22" s="4"/>
      <c r="W22" s="4"/>
      <c r="X22" s="4"/>
      <c r="Y22" s="4"/>
      <c r="Z22" s="4"/>
      <c r="AA22" s="4"/>
      <c r="AB22" s="4"/>
      <c r="AC22" s="4"/>
      <c r="AD22" s="4"/>
    </row>
    <row r="23" spans="1:30" ht="12" customHeight="1" x14ac:dyDescent="0.3">
      <c r="A23" s="89"/>
      <c r="B23" s="10" t="s">
        <v>49</v>
      </c>
      <c r="C23" s="11"/>
      <c r="D23" s="11"/>
      <c r="E23" s="11"/>
      <c r="F23" s="11"/>
      <c r="G23" s="40"/>
      <c r="H23" s="4"/>
      <c r="I23" s="39">
        <f>SUM(I22:I22)</f>
        <v>0</v>
      </c>
      <c r="J23" s="39">
        <f t="shared" ref="J23:L23" si="11">SUM(J22:J22)</f>
        <v>0</v>
      </c>
      <c r="K23" s="39">
        <f t="shared" si="11"/>
        <v>0</v>
      </c>
      <c r="L23" s="39">
        <f t="shared" si="11"/>
        <v>0</v>
      </c>
      <c r="M23" s="12">
        <f>SUM(M22:M22)</f>
        <v>0</v>
      </c>
      <c r="N23" s="40">
        <f>SUM(N22:N22)</f>
        <v>0</v>
      </c>
      <c r="O23" s="4"/>
      <c r="P23" s="71"/>
      <c r="Q23" s="4"/>
      <c r="R23" s="4"/>
      <c r="S23" s="4"/>
      <c r="T23" s="4"/>
      <c r="U23" s="4"/>
      <c r="V23" s="4"/>
      <c r="W23" s="4"/>
      <c r="X23" s="4"/>
      <c r="Y23" s="4"/>
      <c r="Z23" s="4"/>
      <c r="AA23" s="4"/>
      <c r="AB23" s="4"/>
      <c r="AC23" s="4"/>
      <c r="AD23" s="4"/>
    </row>
    <row r="24" spans="1:30" ht="12" customHeight="1" x14ac:dyDescent="0.3">
      <c r="A24" s="83" t="s">
        <v>78</v>
      </c>
      <c r="B24" s="84" t="s">
        <v>79</v>
      </c>
      <c r="C24" s="84"/>
      <c r="D24" s="84"/>
      <c r="E24" s="84"/>
      <c r="F24" s="84"/>
      <c r="G24" s="84"/>
      <c r="H24" s="4"/>
      <c r="I24" s="86"/>
      <c r="J24" s="86"/>
      <c r="K24" s="86"/>
      <c r="L24" s="86"/>
      <c r="M24" s="86"/>
      <c r="N24" s="86"/>
      <c r="O24" s="4"/>
      <c r="P24" s="65"/>
      <c r="Q24" s="4"/>
      <c r="R24" s="4"/>
      <c r="S24" s="4"/>
      <c r="T24" s="4"/>
      <c r="U24" s="4"/>
      <c r="V24" s="4"/>
      <c r="W24" s="4"/>
      <c r="X24" s="4"/>
      <c r="Y24" s="4"/>
      <c r="Z24" s="4"/>
      <c r="AA24" s="4"/>
      <c r="AB24" s="4"/>
      <c r="AC24" s="4"/>
      <c r="AD24" s="4"/>
    </row>
    <row r="25" spans="1:30" ht="12" customHeight="1" x14ac:dyDescent="0.3">
      <c r="A25" s="42" t="s">
        <v>80</v>
      </c>
      <c r="B25" s="8"/>
      <c r="C25" s="9"/>
      <c r="D25" s="9"/>
      <c r="E25" s="21"/>
      <c r="F25" s="29"/>
      <c r="G25" s="88">
        <f t="shared" ref="G25" si="12">+D25*E25*F25</f>
        <v>0</v>
      </c>
      <c r="H25" s="4"/>
      <c r="I25" s="45">
        <v>0</v>
      </c>
      <c r="J25" s="112"/>
      <c r="K25" s="112"/>
      <c r="L25" s="112"/>
      <c r="M25" s="46">
        <v>0</v>
      </c>
      <c r="N25" s="38">
        <f t="shared" ref="N25" si="13">SUM(I25:M25)</f>
        <v>0</v>
      </c>
      <c r="O25" s="4"/>
      <c r="P25" s="67"/>
      <c r="Q25" s="4"/>
      <c r="R25" s="4"/>
      <c r="S25" s="4"/>
      <c r="T25" s="4"/>
      <c r="U25" s="4"/>
      <c r="V25" s="4"/>
      <c r="W25" s="4"/>
      <c r="X25" s="4"/>
      <c r="Y25" s="4"/>
      <c r="Z25" s="4"/>
      <c r="AA25" s="4"/>
      <c r="AB25" s="4"/>
      <c r="AC25" s="4"/>
      <c r="AD25" s="4"/>
    </row>
    <row r="26" spans="1:30" ht="12" customHeight="1" x14ac:dyDescent="0.3">
      <c r="A26" s="89"/>
      <c r="B26" s="10" t="s">
        <v>49</v>
      </c>
      <c r="C26" s="11"/>
      <c r="D26" s="11"/>
      <c r="E26" s="11"/>
      <c r="F26" s="11"/>
      <c r="G26" s="40"/>
      <c r="H26" s="4"/>
      <c r="I26" s="39">
        <f>SUM(I25:I25)</f>
        <v>0</v>
      </c>
      <c r="J26" s="39">
        <f t="shared" ref="J26:L26" si="14">SUM(J25:J25)</f>
        <v>0</v>
      </c>
      <c r="K26" s="39">
        <f t="shared" si="14"/>
        <v>0</v>
      </c>
      <c r="L26" s="39">
        <f t="shared" si="14"/>
        <v>0</v>
      </c>
      <c r="M26" s="12">
        <f>SUM(M25:M25)</f>
        <v>0</v>
      </c>
      <c r="N26" s="40">
        <f>SUM(N25:N25)</f>
        <v>0</v>
      </c>
      <c r="O26" s="4"/>
      <c r="P26" s="71"/>
      <c r="Q26" s="4"/>
      <c r="R26" s="4"/>
      <c r="S26" s="4"/>
      <c r="T26" s="4"/>
      <c r="U26" s="4"/>
      <c r="V26" s="4"/>
      <c r="W26" s="4"/>
      <c r="X26" s="4"/>
      <c r="Y26" s="4"/>
      <c r="Z26" s="4"/>
      <c r="AA26" s="4"/>
      <c r="AB26" s="4"/>
      <c r="AC26" s="4"/>
      <c r="AD26" s="4"/>
    </row>
    <row r="27" spans="1:30" ht="12" customHeight="1" x14ac:dyDescent="0.3">
      <c r="A27" s="83" t="s">
        <v>94</v>
      </c>
      <c r="B27" s="94" t="s">
        <v>95</v>
      </c>
      <c r="C27" s="84"/>
      <c r="D27" s="84"/>
      <c r="E27" s="84"/>
      <c r="F27" s="84"/>
      <c r="G27" s="84"/>
      <c r="H27" s="4"/>
      <c r="I27" s="86"/>
      <c r="J27" s="86"/>
      <c r="K27" s="86"/>
      <c r="L27" s="86"/>
      <c r="M27" s="86"/>
      <c r="N27" s="86"/>
      <c r="O27" s="4"/>
      <c r="P27" s="65"/>
      <c r="Q27" s="4"/>
      <c r="R27" s="4"/>
      <c r="S27" s="4"/>
      <c r="T27" s="4"/>
      <c r="U27" s="4"/>
      <c r="V27" s="4"/>
      <c r="W27" s="4"/>
      <c r="X27" s="4"/>
      <c r="Y27" s="4"/>
      <c r="Z27" s="4"/>
      <c r="AA27" s="4"/>
      <c r="AB27" s="4"/>
      <c r="AC27" s="4"/>
      <c r="AD27" s="4"/>
    </row>
    <row r="28" spans="1:30" ht="12" customHeight="1" x14ac:dyDescent="0.3">
      <c r="A28" s="95" t="s">
        <v>128</v>
      </c>
      <c r="B28" s="23"/>
      <c r="C28" s="9"/>
      <c r="D28" s="9"/>
      <c r="E28" s="21"/>
      <c r="F28" s="29"/>
      <c r="G28" s="88">
        <f t="shared" ref="G28" si="15">+D28*E28*F28</f>
        <v>0</v>
      </c>
      <c r="H28" s="4"/>
      <c r="I28" s="47"/>
      <c r="J28" s="113"/>
      <c r="K28" s="113"/>
      <c r="L28" s="113"/>
      <c r="M28" s="43">
        <v>0</v>
      </c>
      <c r="N28" s="44">
        <f t="shared" ref="N28" si="16">SUM(I28:M28)</f>
        <v>0</v>
      </c>
      <c r="O28" s="4"/>
      <c r="P28" s="72"/>
      <c r="Q28" s="4"/>
      <c r="R28" s="4"/>
      <c r="S28" s="4"/>
      <c r="T28" s="4"/>
      <c r="U28" s="4"/>
      <c r="V28" s="4"/>
      <c r="W28" s="4"/>
      <c r="X28" s="4"/>
      <c r="Y28" s="4"/>
      <c r="Z28" s="4"/>
      <c r="AA28" s="4"/>
      <c r="AB28" s="4"/>
      <c r="AC28" s="4"/>
      <c r="AD28" s="4"/>
    </row>
    <row r="29" spans="1:30" ht="12" customHeight="1" x14ac:dyDescent="0.3">
      <c r="A29" s="89"/>
      <c r="B29" s="10" t="s">
        <v>49</v>
      </c>
      <c r="C29" s="11"/>
      <c r="D29" s="11"/>
      <c r="E29" s="11"/>
      <c r="F29" s="11"/>
      <c r="G29" s="40"/>
      <c r="H29" s="4"/>
      <c r="I29" s="39">
        <f>SUM(I28)</f>
        <v>0</v>
      </c>
      <c r="J29" s="39">
        <f t="shared" ref="J29:L29" si="17">SUM(J28)</f>
        <v>0</v>
      </c>
      <c r="K29" s="39">
        <f t="shared" si="17"/>
        <v>0</v>
      </c>
      <c r="L29" s="39">
        <f t="shared" si="17"/>
        <v>0</v>
      </c>
      <c r="M29" s="12">
        <f t="shared" ref="M29:N29" si="18">SUM(M28)</f>
        <v>0</v>
      </c>
      <c r="N29" s="40">
        <f t="shared" si="18"/>
        <v>0</v>
      </c>
      <c r="O29" s="4"/>
      <c r="P29" s="71"/>
      <c r="Q29" s="4"/>
      <c r="R29" s="4"/>
      <c r="S29" s="4"/>
      <c r="T29" s="4"/>
      <c r="U29" s="4"/>
      <c r="V29" s="4"/>
      <c r="W29" s="4"/>
      <c r="X29" s="4"/>
      <c r="Y29" s="4"/>
      <c r="Z29" s="4"/>
      <c r="AA29" s="4"/>
      <c r="AB29" s="4"/>
      <c r="AC29" s="4"/>
      <c r="AD29" s="4"/>
    </row>
    <row r="30" spans="1:30" ht="12" customHeight="1" x14ac:dyDescent="0.3">
      <c r="A30" s="96" t="s">
        <v>104</v>
      </c>
      <c r="B30" s="49"/>
      <c r="C30" s="49"/>
      <c r="D30" s="49"/>
      <c r="E30" s="49"/>
      <c r="F30" s="49"/>
      <c r="G30" s="50"/>
      <c r="H30" s="4"/>
      <c r="I30" s="48">
        <f>SUM(I29,I26,I23,I20,I17,I11,I8)</f>
        <v>665.5</v>
      </c>
      <c r="J30" s="48">
        <f t="shared" ref="J30:L30" si="19">SUM(J29,J26,J23,J20,J17,J11,J8)</f>
        <v>665.5</v>
      </c>
      <c r="K30" s="48">
        <f t="shared" si="19"/>
        <v>665.5</v>
      </c>
      <c r="L30" s="48">
        <f t="shared" si="19"/>
        <v>665.5</v>
      </c>
      <c r="M30" s="49">
        <f>SUM(M29,M26,M23,M20,M17,M11,M8)</f>
        <v>665.5</v>
      </c>
      <c r="N30" s="50">
        <f>SUM(N29,N26,N23,N20,N17,N11,N8)</f>
        <v>3327.5</v>
      </c>
      <c r="O30" s="4"/>
      <c r="P30" s="75"/>
      <c r="Q30" s="4"/>
      <c r="R30" s="4"/>
      <c r="S30" s="4"/>
      <c r="T30" s="4"/>
      <c r="U30" s="4"/>
      <c r="V30" s="4"/>
      <c r="W30" s="4"/>
      <c r="X30" s="4"/>
      <c r="Y30" s="4"/>
      <c r="Z30" s="4"/>
      <c r="AA30" s="4"/>
      <c r="AB30" s="4"/>
      <c r="AC30" s="4"/>
      <c r="AD30" s="4"/>
    </row>
    <row r="31" spans="1:30" ht="12" customHeight="1" x14ac:dyDescent="0.3">
      <c r="A31" s="4"/>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row>
    <row r="32" spans="1:30" ht="12" customHeight="1" x14ac:dyDescent="0.3">
      <c r="A32" s="4"/>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row>
    <row r="33" spans="1:30" ht="12" customHeight="1" x14ac:dyDescent="0.3">
      <c r="A33" s="4"/>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row>
    <row r="34" spans="1:30" ht="12" customHeight="1" x14ac:dyDescent="0.3">
      <c r="A34" s="4"/>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row>
    <row r="35" spans="1:30" ht="12" customHeight="1" x14ac:dyDescent="0.3">
      <c r="A35" s="4"/>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row>
    <row r="36" spans="1:30" ht="12" customHeight="1" x14ac:dyDescent="0.3">
      <c r="A36" s="4"/>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row>
    <row r="37" spans="1:30" ht="12" customHeight="1" x14ac:dyDescent="0.3">
      <c r="A37" s="4"/>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row>
    <row r="38" spans="1:30" ht="12" customHeight="1" x14ac:dyDescent="0.3">
      <c r="A38" s="4"/>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row>
    <row r="39" spans="1:30" ht="12" customHeight="1" x14ac:dyDescent="0.3">
      <c r="A39" s="4"/>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row>
    <row r="40" spans="1:30" ht="12" customHeight="1" x14ac:dyDescent="0.3">
      <c r="A40" s="4"/>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row>
    <row r="41" spans="1:30" ht="12" customHeight="1" x14ac:dyDescent="0.3">
      <c r="A41" s="4"/>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row>
    <row r="42" spans="1:30" ht="12" customHeight="1" x14ac:dyDescent="0.3">
      <c r="A42" s="4"/>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row>
    <row r="43" spans="1:30" ht="12" customHeight="1" x14ac:dyDescent="0.3">
      <c r="A43" s="4"/>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row>
    <row r="44" spans="1:30" ht="12" customHeight="1" x14ac:dyDescent="0.3">
      <c r="A44" s="4"/>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row>
    <row r="45" spans="1:30" ht="12" customHeight="1" x14ac:dyDescent="0.3">
      <c r="A45" s="4"/>
      <c r="B45" s="4"/>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row>
    <row r="46" spans="1:30" ht="12" customHeight="1" x14ac:dyDescent="0.3">
      <c r="A46" s="4"/>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row>
    <row r="47" spans="1:30" ht="12" customHeight="1" x14ac:dyDescent="0.3">
      <c r="A47" s="4"/>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row>
    <row r="48" spans="1:30" ht="12" customHeight="1" x14ac:dyDescent="0.3">
      <c r="A48" s="4"/>
      <c r="B48" s="4"/>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row>
    <row r="49" spans="1:30" ht="12" customHeight="1" x14ac:dyDescent="0.3">
      <c r="A49" s="4"/>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row>
    <row r="50" spans="1:30" ht="12" customHeight="1" x14ac:dyDescent="0.3">
      <c r="A50" s="4"/>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row>
    <row r="51" spans="1:30" ht="12" customHeight="1" x14ac:dyDescent="0.3">
      <c r="A51" s="4"/>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row>
    <row r="52" spans="1:30" ht="12" customHeight="1" x14ac:dyDescent="0.3">
      <c r="A52" s="4"/>
      <c r="B52" s="4"/>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row>
    <row r="53" spans="1:30" ht="12" customHeight="1" x14ac:dyDescent="0.3">
      <c r="A53" s="4"/>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row>
    <row r="54" spans="1:30" ht="12" customHeight="1" x14ac:dyDescent="0.3">
      <c r="A54" s="4"/>
      <c r="B54" s="4"/>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row>
    <row r="55" spans="1:30" ht="12" customHeight="1" x14ac:dyDescent="0.3">
      <c r="A55" s="4"/>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row>
    <row r="56" spans="1:30" ht="12" customHeight="1" x14ac:dyDescent="0.3">
      <c r="A56" s="4"/>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row>
    <row r="57" spans="1:30" ht="12" customHeight="1" x14ac:dyDescent="0.3">
      <c r="A57" s="4"/>
      <c r="B57" s="4"/>
      <c r="C57" s="4"/>
      <c r="D57" s="4"/>
      <c r="E57" s="4"/>
      <c r="F57" s="4"/>
      <c r="G57" s="4"/>
      <c r="H57" s="4"/>
      <c r="I57" s="4"/>
      <c r="J57" s="4"/>
      <c r="K57" s="4"/>
      <c r="L57" s="4"/>
      <c r="M57" s="4"/>
      <c r="N57" s="4"/>
      <c r="O57" s="4"/>
      <c r="P57" s="4"/>
      <c r="Q57" s="4"/>
      <c r="R57" s="4"/>
      <c r="S57" s="4"/>
      <c r="T57" s="4"/>
      <c r="U57" s="4"/>
      <c r="V57" s="4"/>
      <c r="W57" s="4"/>
      <c r="X57" s="4"/>
      <c r="Y57" s="4"/>
      <c r="Z57" s="4"/>
      <c r="AA57" s="4"/>
      <c r="AB57" s="4"/>
      <c r="AC57" s="4"/>
      <c r="AD57" s="4"/>
    </row>
    <row r="58" spans="1:30" ht="12" customHeight="1" x14ac:dyDescent="0.3">
      <c r="A58" s="4"/>
      <c r="B58" s="4"/>
      <c r="C58" s="4"/>
      <c r="D58" s="4"/>
      <c r="E58" s="4"/>
      <c r="F58" s="4"/>
      <c r="G58" s="4"/>
      <c r="H58" s="4"/>
      <c r="I58" s="4"/>
      <c r="J58" s="4"/>
      <c r="K58" s="4"/>
      <c r="L58" s="4"/>
      <c r="M58" s="4"/>
      <c r="N58" s="4"/>
      <c r="O58" s="4"/>
      <c r="P58" s="4"/>
      <c r="Q58" s="4"/>
      <c r="R58" s="4"/>
      <c r="S58" s="4"/>
      <c r="T58" s="4"/>
      <c r="U58" s="4"/>
      <c r="V58" s="4"/>
      <c r="W58" s="4"/>
      <c r="X58" s="4"/>
      <c r="Y58" s="4"/>
      <c r="Z58" s="4"/>
      <c r="AA58" s="4"/>
      <c r="AB58" s="4"/>
      <c r="AC58" s="4"/>
      <c r="AD58" s="4"/>
    </row>
    <row r="59" spans="1:30" ht="12" customHeight="1" x14ac:dyDescent="0.3">
      <c r="A59" s="4"/>
      <c r="B59" s="4"/>
      <c r="C59" s="4"/>
      <c r="D59" s="4"/>
      <c r="E59" s="4"/>
      <c r="F59" s="4"/>
      <c r="G59" s="4"/>
      <c r="H59" s="4"/>
      <c r="I59" s="4"/>
      <c r="J59" s="4"/>
      <c r="K59" s="4"/>
      <c r="L59" s="4"/>
      <c r="M59" s="4"/>
      <c r="N59" s="4"/>
      <c r="O59" s="4"/>
      <c r="P59" s="4"/>
      <c r="Q59" s="4"/>
      <c r="R59" s="4"/>
      <c r="S59" s="4"/>
      <c r="T59" s="4"/>
      <c r="U59" s="4"/>
      <c r="V59" s="4"/>
      <c r="W59" s="4"/>
      <c r="X59" s="4"/>
      <c r="Y59" s="4"/>
      <c r="Z59" s="4"/>
      <c r="AA59" s="4"/>
      <c r="AB59" s="4"/>
      <c r="AC59" s="4"/>
      <c r="AD59" s="4"/>
    </row>
    <row r="60" spans="1:30" ht="12" customHeight="1" x14ac:dyDescent="0.3">
      <c r="A60" s="4"/>
      <c r="B60" s="4"/>
      <c r="C60" s="4"/>
      <c r="D60" s="4"/>
      <c r="E60" s="4"/>
      <c r="F60" s="4"/>
      <c r="G60" s="4"/>
      <c r="H60" s="4"/>
      <c r="I60" s="4"/>
      <c r="J60" s="4"/>
      <c r="K60" s="4"/>
      <c r="L60" s="4"/>
      <c r="M60" s="4"/>
      <c r="N60" s="4"/>
      <c r="O60" s="4"/>
      <c r="P60" s="4"/>
      <c r="Q60" s="4"/>
      <c r="R60" s="4"/>
      <c r="S60" s="4"/>
      <c r="T60" s="4"/>
      <c r="U60" s="4"/>
      <c r="V60" s="4"/>
      <c r="W60" s="4"/>
      <c r="X60" s="4"/>
      <c r="Y60" s="4"/>
      <c r="Z60" s="4"/>
      <c r="AA60" s="4"/>
      <c r="AB60" s="4"/>
      <c r="AC60" s="4"/>
      <c r="AD60" s="4"/>
    </row>
    <row r="61" spans="1:30" ht="12" customHeight="1" x14ac:dyDescent="0.3">
      <c r="A61" s="4"/>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row>
    <row r="62" spans="1:30" ht="12" customHeight="1" x14ac:dyDescent="0.3">
      <c r="A62" s="4"/>
      <c r="B62" s="4"/>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row>
    <row r="63" spans="1:30" ht="12" customHeight="1" x14ac:dyDescent="0.3">
      <c r="A63" s="4"/>
      <c r="B63" s="4"/>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row>
    <row r="64" spans="1:30" ht="12" customHeight="1" x14ac:dyDescent="0.3">
      <c r="A64" s="4"/>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row>
    <row r="65" spans="1:30" ht="12" customHeight="1" x14ac:dyDescent="0.3">
      <c r="A65" s="4"/>
      <c r="B65" s="4"/>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row>
    <row r="66" spans="1:30" ht="12" customHeight="1" x14ac:dyDescent="0.3">
      <c r="A66" s="4"/>
      <c r="B66" s="4"/>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row>
    <row r="67" spans="1:30" ht="12" customHeight="1" x14ac:dyDescent="0.3">
      <c r="A67" s="4"/>
      <c r="B67" s="4"/>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row>
    <row r="68" spans="1:30" ht="12" customHeight="1" x14ac:dyDescent="0.3">
      <c r="A68" s="4"/>
      <c r="B68" s="4"/>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row>
    <row r="69" spans="1:30" ht="12" customHeight="1" x14ac:dyDescent="0.3">
      <c r="A69" s="4"/>
      <c r="B69" s="4"/>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row>
    <row r="70" spans="1:30" ht="12" customHeight="1" x14ac:dyDescent="0.3">
      <c r="A70" s="4"/>
      <c r="B70" s="4"/>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row>
    <row r="71" spans="1:30" ht="12" customHeight="1" x14ac:dyDescent="0.3">
      <c r="A71" s="4"/>
      <c r="B71" s="4"/>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row>
    <row r="72" spans="1:30" ht="12" customHeight="1" x14ac:dyDescent="0.3">
      <c r="A72" s="4"/>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row>
    <row r="73" spans="1:30" ht="12" customHeight="1" x14ac:dyDescent="0.3">
      <c r="A73" s="4"/>
      <c r="B73" s="4"/>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row>
    <row r="74" spans="1:30" ht="12" customHeight="1" x14ac:dyDescent="0.3">
      <c r="A74" s="4"/>
      <c r="B74" s="4"/>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row>
    <row r="75" spans="1:30" ht="12" customHeight="1" x14ac:dyDescent="0.3">
      <c r="A75" s="4"/>
      <c r="B75" s="4"/>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row>
    <row r="76" spans="1:30" ht="12" customHeight="1" x14ac:dyDescent="0.3">
      <c r="A76" s="4"/>
      <c r="B76" s="4"/>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row>
    <row r="77" spans="1:30" ht="12" customHeight="1" x14ac:dyDescent="0.3">
      <c r="A77" s="4"/>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row>
    <row r="78" spans="1:30" ht="12" customHeight="1" x14ac:dyDescent="0.3">
      <c r="A78" s="4"/>
      <c r="B78" s="4"/>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row>
    <row r="79" spans="1:30" ht="12" customHeight="1" x14ac:dyDescent="0.3">
      <c r="A79" s="4"/>
      <c r="B79" s="4"/>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row>
    <row r="80" spans="1:30" ht="12" customHeight="1" x14ac:dyDescent="0.3">
      <c r="A80" s="4"/>
      <c r="B80" s="4"/>
      <c r="C80" s="4"/>
      <c r="D80" s="4"/>
      <c r="E80" s="4"/>
      <c r="F80" s="4"/>
      <c r="G80" s="4"/>
      <c r="H80" s="4"/>
      <c r="I80" s="4"/>
      <c r="J80" s="4"/>
      <c r="K80" s="4"/>
      <c r="L80" s="4"/>
      <c r="M80" s="4"/>
      <c r="N80" s="4"/>
      <c r="O80" s="4"/>
      <c r="P80" s="4"/>
      <c r="Q80" s="4"/>
      <c r="R80" s="4"/>
      <c r="S80" s="4"/>
      <c r="T80" s="4"/>
      <c r="U80" s="4"/>
      <c r="V80" s="4"/>
      <c r="W80" s="4"/>
      <c r="X80" s="4"/>
      <c r="Y80" s="4"/>
      <c r="Z80" s="4"/>
      <c r="AA80" s="4"/>
      <c r="AB80" s="4"/>
      <c r="AC80" s="4"/>
      <c r="AD80" s="4"/>
    </row>
    <row r="81" spans="1:30" ht="12" customHeight="1" x14ac:dyDescent="0.3">
      <c r="A81" s="4"/>
      <c r="B81" s="4"/>
      <c r="C81" s="4"/>
      <c r="D81" s="4"/>
      <c r="E81" s="4"/>
      <c r="F81" s="4"/>
      <c r="G81" s="4"/>
      <c r="H81" s="4"/>
      <c r="I81" s="4"/>
      <c r="J81" s="4"/>
      <c r="K81" s="4"/>
      <c r="L81" s="4"/>
      <c r="M81" s="4"/>
      <c r="N81" s="4"/>
      <c r="O81" s="4"/>
      <c r="P81" s="4"/>
      <c r="Q81" s="4"/>
      <c r="R81" s="4"/>
      <c r="S81" s="4"/>
      <c r="T81" s="4"/>
      <c r="U81" s="4"/>
      <c r="V81" s="4"/>
      <c r="W81" s="4"/>
      <c r="X81" s="4"/>
      <c r="Y81" s="4"/>
      <c r="Z81" s="4"/>
      <c r="AA81" s="4"/>
      <c r="AB81" s="4"/>
      <c r="AC81" s="4"/>
      <c r="AD81" s="4"/>
    </row>
    <row r="82" spans="1:30" ht="12" customHeight="1" x14ac:dyDescent="0.3">
      <c r="A82" s="4"/>
      <c r="B82" s="4"/>
      <c r="C82" s="4"/>
      <c r="D82" s="4"/>
      <c r="E82" s="4"/>
      <c r="F82" s="4"/>
      <c r="G82" s="4"/>
      <c r="H82" s="4"/>
      <c r="I82" s="4"/>
      <c r="J82" s="4"/>
      <c r="K82" s="4"/>
      <c r="L82" s="4"/>
      <c r="M82" s="4"/>
      <c r="N82" s="4"/>
      <c r="O82" s="4"/>
      <c r="P82" s="4"/>
      <c r="Q82" s="4"/>
      <c r="R82" s="4"/>
      <c r="S82" s="4"/>
      <c r="T82" s="4"/>
      <c r="U82" s="4"/>
      <c r="V82" s="4"/>
      <c r="W82" s="4"/>
      <c r="X82" s="4"/>
      <c r="Y82" s="4"/>
      <c r="Z82" s="4"/>
      <c r="AA82" s="4"/>
      <c r="AB82" s="4"/>
      <c r="AC82" s="4"/>
      <c r="AD82" s="4"/>
    </row>
    <row r="83" spans="1:30" ht="12" customHeight="1" x14ac:dyDescent="0.3">
      <c r="A83" s="4"/>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row>
    <row r="84" spans="1:30" ht="12" customHeight="1" x14ac:dyDescent="0.3">
      <c r="A84" s="4"/>
      <c r="B84" s="4"/>
      <c r="C84" s="4"/>
      <c r="D84" s="4"/>
      <c r="E84" s="4"/>
      <c r="F84" s="4"/>
      <c r="G84" s="4"/>
      <c r="H84" s="4"/>
      <c r="I84" s="4"/>
      <c r="J84" s="4"/>
      <c r="K84" s="4"/>
      <c r="L84" s="4"/>
      <c r="M84" s="4"/>
      <c r="N84" s="4"/>
      <c r="O84" s="4"/>
      <c r="P84" s="4"/>
      <c r="Q84" s="4"/>
      <c r="R84" s="4"/>
      <c r="S84" s="4"/>
      <c r="T84" s="4"/>
      <c r="U84" s="4"/>
      <c r="V84" s="4"/>
      <c r="W84" s="4"/>
      <c r="X84" s="4"/>
      <c r="Y84" s="4"/>
      <c r="Z84" s="4"/>
      <c r="AA84" s="4"/>
      <c r="AB84" s="4"/>
      <c r="AC84" s="4"/>
      <c r="AD84" s="4"/>
    </row>
    <row r="85" spans="1:30" ht="12" customHeight="1" x14ac:dyDescent="0.3">
      <c r="A85" s="4"/>
      <c r="B85" s="4"/>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row>
    <row r="86" spans="1:30" ht="12" customHeight="1" x14ac:dyDescent="0.3">
      <c r="A86" s="4"/>
      <c r="B86" s="4"/>
      <c r="C86" s="4"/>
      <c r="D86" s="4"/>
      <c r="E86" s="4"/>
      <c r="F86" s="4"/>
      <c r="G86" s="4"/>
      <c r="H86" s="4"/>
      <c r="I86" s="4"/>
      <c r="J86" s="4"/>
      <c r="K86" s="4"/>
      <c r="L86" s="4"/>
      <c r="M86" s="4"/>
      <c r="N86" s="4"/>
      <c r="O86" s="4"/>
      <c r="P86" s="4"/>
      <c r="Q86" s="4"/>
      <c r="R86" s="4"/>
      <c r="S86" s="4"/>
      <c r="T86" s="4"/>
      <c r="U86" s="4"/>
      <c r="V86" s="4"/>
      <c r="W86" s="4"/>
      <c r="X86" s="4"/>
      <c r="Y86" s="4"/>
      <c r="Z86" s="4"/>
      <c r="AA86" s="4"/>
      <c r="AB86" s="4"/>
      <c r="AC86" s="4"/>
      <c r="AD86" s="4"/>
    </row>
    <row r="87" spans="1:30" ht="12" customHeight="1" x14ac:dyDescent="0.3">
      <c r="A87" s="4"/>
      <c r="B87" s="4"/>
      <c r="C87" s="4"/>
      <c r="D87" s="4"/>
      <c r="E87" s="4"/>
      <c r="F87" s="4"/>
      <c r="G87" s="4"/>
      <c r="H87" s="4"/>
      <c r="I87" s="4"/>
      <c r="J87" s="4"/>
      <c r="K87" s="4"/>
      <c r="L87" s="4"/>
      <c r="M87" s="4"/>
      <c r="N87" s="4"/>
      <c r="O87" s="4"/>
      <c r="P87" s="4"/>
      <c r="Q87" s="4"/>
      <c r="R87" s="4"/>
      <c r="S87" s="4"/>
      <c r="T87" s="4"/>
      <c r="U87" s="4"/>
      <c r="V87" s="4"/>
      <c r="W87" s="4"/>
      <c r="X87" s="4"/>
      <c r="Y87" s="4"/>
      <c r="Z87" s="4"/>
      <c r="AA87" s="4"/>
      <c r="AB87" s="4"/>
      <c r="AC87" s="4"/>
      <c r="AD87" s="4"/>
    </row>
    <row r="88" spans="1:30" ht="12" customHeight="1" x14ac:dyDescent="0.3">
      <c r="A88" s="4"/>
      <c r="B88" s="4"/>
      <c r="C88" s="4"/>
      <c r="D88" s="4"/>
      <c r="E88" s="4"/>
      <c r="F88" s="4"/>
      <c r="G88" s="4"/>
      <c r="H88" s="4"/>
      <c r="I88" s="4"/>
      <c r="J88" s="4"/>
      <c r="K88" s="4"/>
      <c r="L88" s="4"/>
      <c r="M88" s="4"/>
      <c r="N88" s="4"/>
      <c r="O88" s="4"/>
      <c r="P88" s="4"/>
      <c r="Q88" s="4"/>
      <c r="R88" s="4"/>
      <c r="S88" s="4"/>
      <c r="T88" s="4"/>
      <c r="U88" s="4"/>
      <c r="V88" s="4"/>
      <c r="W88" s="4"/>
      <c r="X88" s="4"/>
      <c r="Y88" s="4"/>
      <c r="Z88" s="4"/>
      <c r="AA88" s="4"/>
      <c r="AB88" s="4"/>
      <c r="AC88" s="4"/>
      <c r="AD88" s="4"/>
    </row>
    <row r="89" spans="1:30" ht="12" customHeight="1" x14ac:dyDescent="0.3">
      <c r="A89" s="4"/>
      <c r="B89" s="4"/>
      <c r="C89" s="4"/>
      <c r="D89" s="4"/>
      <c r="E89" s="4"/>
      <c r="F89" s="4"/>
      <c r="G89" s="4"/>
      <c r="H89" s="4"/>
      <c r="I89" s="4"/>
      <c r="J89" s="4"/>
      <c r="K89" s="4"/>
      <c r="L89" s="4"/>
      <c r="M89" s="4"/>
      <c r="N89" s="4"/>
      <c r="O89" s="4"/>
      <c r="P89" s="4"/>
      <c r="Q89" s="4"/>
      <c r="R89" s="4"/>
      <c r="S89" s="4"/>
      <c r="T89" s="4"/>
      <c r="U89" s="4"/>
      <c r="V89" s="4"/>
      <c r="W89" s="4"/>
      <c r="X89" s="4"/>
      <c r="Y89" s="4"/>
      <c r="Z89" s="4"/>
      <c r="AA89" s="4"/>
      <c r="AB89" s="4"/>
      <c r="AC89" s="4"/>
      <c r="AD89" s="4"/>
    </row>
    <row r="90" spans="1:30" ht="12" customHeight="1" x14ac:dyDescent="0.3">
      <c r="A90" s="4"/>
      <c r="B90" s="4"/>
      <c r="C90" s="4"/>
      <c r="D90" s="4"/>
      <c r="E90" s="4"/>
      <c r="F90" s="4"/>
      <c r="G90" s="4"/>
      <c r="H90" s="4"/>
      <c r="I90" s="4"/>
      <c r="J90" s="4"/>
      <c r="K90" s="4"/>
      <c r="L90" s="4"/>
      <c r="M90" s="4"/>
      <c r="N90" s="4"/>
      <c r="O90" s="4"/>
      <c r="P90" s="4"/>
      <c r="Q90" s="4"/>
      <c r="R90" s="4"/>
      <c r="S90" s="4"/>
      <c r="T90" s="4"/>
      <c r="U90" s="4"/>
      <c r="V90" s="4"/>
      <c r="W90" s="4"/>
      <c r="X90" s="4"/>
      <c r="Y90" s="4"/>
      <c r="Z90" s="4"/>
      <c r="AA90" s="4"/>
      <c r="AB90" s="4"/>
      <c r="AC90" s="4"/>
      <c r="AD90" s="4"/>
    </row>
    <row r="91" spans="1:30" ht="12" customHeight="1" x14ac:dyDescent="0.3">
      <c r="A91" s="4"/>
      <c r="B91" s="4"/>
      <c r="C91" s="4"/>
      <c r="D91" s="4"/>
      <c r="E91" s="4"/>
      <c r="F91" s="4"/>
      <c r="G91" s="4"/>
      <c r="H91" s="4"/>
      <c r="I91" s="4"/>
      <c r="J91" s="4"/>
      <c r="K91" s="4"/>
      <c r="L91" s="4"/>
      <c r="M91" s="4"/>
      <c r="N91" s="4"/>
      <c r="O91" s="4"/>
      <c r="P91" s="4"/>
      <c r="Q91" s="4"/>
      <c r="R91" s="4"/>
      <c r="S91" s="4"/>
      <c r="T91" s="4"/>
      <c r="U91" s="4"/>
      <c r="V91" s="4"/>
      <c r="W91" s="4"/>
      <c r="X91" s="4"/>
      <c r="Y91" s="4"/>
      <c r="Z91" s="4"/>
      <c r="AA91" s="4"/>
      <c r="AB91" s="4"/>
      <c r="AC91" s="4"/>
      <c r="AD91" s="4"/>
    </row>
    <row r="92" spans="1:30" ht="12" customHeight="1" x14ac:dyDescent="0.3">
      <c r="A92" s="4"/>
      <c r="B92" s="4"/>
      <c r="C92" s="4"/>
      <c r="D92" s="4"/>
      <c r="E92" s="4"/>
      <c r="F92" s="4"/>
      <c r="G92" s="4"/>
      <c r="H92" s="4"/>
      <c r="I92" s="4"/>
      <c r="J92" s="4"/>
      <c r="K92" s="4"/>
      <c r="L92" s="4"/>
      <c r="M92" s="4"/>
      <c r="N92" s="4"/>
      <c r="O92" s="4"/>
      <c r="P92" s="4"/>
      <c r="Q92" s="4"/>
      <c r="R92" s="4"/>
      <c r="S92" s="4"/>
      <c r="T92" s="4"/>
      <c r="U92" s="4"/>
      <c r="V92" s="4"/>
      <c r="W92" s="4"/>
      <c r="X92" s="4"/>
      <c r="Y92" s="4"/>
      <c r="Z92" s="4"/>
      <c r="AA92" s="4"/>
      <c r="AB92" s="4"/>
      <c r="AC92" s="4"/>
      <c r="AD92" s="4"/>
    </row>
    <row r="93" spans="1:30" ht="12" customHeight="1" x14ac:dyDescent="0.3">
      <c r="A93" s="4"/>
      <c r="B93" s="4"/>
      <c r="C93" s="4"/>
      <c r="D93" s="4"/>
      <c r="E93" s="4"/>
      <c r="F93" s="4"/>
      <c r="G93" s="4"/>
      <c r="H93" s="4"/>
      <c r="I93" s="4"/>
      <c r="J93" s="4"/>
      <c r="K93" s="4"/>
      <c r="L93" s="4"/>
      <c r="M93" s="4"/>
      <c r="N93" s="4"/>
      <c r="O93" s="4"/>
      <c r="P93" s="4"/>
      <c r="Q93" s="4"/>
      <c r="R93" s="4"/>
      <c r="S93" s="4"/>
      <c r="T93" s="4"/>
      <c r="U93" s="4"/>
      <c r="V93" s="4"/>
      <c r="W93" s="4"/>
      <c r="X93" s="4"/>
      <c r="Y93" s="4"/>
      <c r="Z93" s="4"/>
      <c r="AA93" s="4"/>
      <c r="AB93" s="4"/>
      <c r="AC93" s="4"/>
      <c r="AD93" s="4"/>
    </row>
    <row r="94" spans="1:30" ht="12" customHeight="1" x14ac:dyDescent="0.3">
      <c r="A94" s="4"/>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row>
    <row r="95" spans="1:30" ht="12" customHeight="1" x14ac:dyDescent="0.3">
      <c r="A95" s="4"/>
      <c r="B95" s="4"/>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row>
    <row r="96" spans="1:30" ht="12" customHeight="1" x14ac:dyDescent="0.3">
      <c r="A96" s="4"/>
      <c r="B96" s="4"/>
      <c r="C96" s="4"/>
      <c r="D96" s="4"/>
      <c r="E96" s="4"/>
      <c r="F96" s="4"/>
      <c r="G96" s="4"/>
      <c r="H96" s="4"/>
      <c r="I96" s="4"/>
      <c r="J96" s="4"/>
      <c r="K96" s="4"/>
      <c r="L96" s="4"/>
      <c r="M96" s="4"/>
      <c r="N96" s="4"/>
      <c r="O96" s="4"/>
      <c r="P96" s="4"/>
      <c r="Q96" s="4"/>
      <c r="R96" s="4"/>
      <c r="S96" s="4"/>
      <c r="T96" s="4"/>
      <c r="U96" s="4"/>
      <c r="V96" s="4"/>
      <c r="W96" s="4"/>
      <c r="X96" s="4"/>
      <c r="Y96" s="4"/>
      <c r="Z96" s="4"/>
      <c r="AA96" s="4"/>
      <c r="AB96" s="4"/>
      <c r="AC96" s="4"/>
      <c r="AD96" s="4"/>
    </row>
    <row r="97" spans="1:30" ht="12" customHeight="1" x14ac:dyDescent="0.3">
      <c r="A97" s="4"/>
      <c r="B97" s="4"/>
      <c r="C97" s="4"/>
      <c r="D97" s="4"/>
      <c r="E97" s="4"/>
      <c r="F97" s="4"/>
      <c r="G97" s="4"/>
      <c r="H97" s="4"/>
      <c r="I97" s="4"/>
      <c r="J97" s="4"/>
      <c r="K97" s="4"/>
      <c r="L97" s="4"/>
      <c r="M97" s="4"/>
      <c r="N97" s="4"/>
      <c r="O97" s="4"/>
      <c r="P97" s="4"/>
      <c r="Q97" s="4"/>
      <c r="R97" s="4"/>
      <c r="S97" s="4"/>
      <c r="T97" s="4"/>
      <c r="U97" s="4"/>
      <c r="V97" s="4"/>
      <c r="W97" s="4"/>
      <c r="X97" s="4"/>
      <c r="Y97" s="4"/>
      <c r="Z97" s="4"/>
      <c r="AA97" s="4"/>
      <c r="AB97" s="4"/>
      <c r="AC97" s="4"/>
      <c r="AD97" s="4"/>
    </row>
    <row r="98" spans="1:30" ht="12" customHeight="1" x14ac:dyDescent="0.3">
      <c r="A98" s="4"/>
      <c r="B98" s="4"/>
      <c r="C98" s="4"/>
      <c r="D98" s="4"/>
      <c r="E98" s="4"/>
      <c r="F98" s="4"/>
      <c r="G98" s="4"/>
      <c r="H98" s="4"/>
      <c r="I98" s="4"/>
      <c r="J98" s="4"/>
      <c r="K98" s="4"/>
      <c r="L98" s="4"/>
      <c r="M98" s="4"/>
      <c r="N98" s="4"/>
      <c r="O98" s="4"/>
      <c r="P98" s="4"/>
      <c r="Q98" s="4"/>
      <c r="R98" s="4"/>
      <c r="S98" s="4"/>
      <c r="T98" s="4"/>
      <c r="U98" s="4"/>
      <c r="V98" s="4"/>
      <c r="W98" s="4"/>
      <c r="X98" s="4"/>
      <c r="Y98" s="4"/>
      <c r="Z98" s="4"/>
      <c r="AA98" s="4"/>
      <c r="AB98" s="4"/>
      <c r="AC98" s="4"/>
      <c r="AD98" s="4"/>
    </row>
    <row r="99" spans="1:30" ht="12" customHeight="1" x14ac:dyDescent="0.3">
      <c r="A99" s="4"/>
      <c r="B99" s="4"/>
      <c r="C99" s="4"/>
      <c r="D99" s="4"/>
      <c r="E99" s="4"/>
      <c r="F99" s="4"/>
      <c r="G99" s="4"/>
      <c r="H99" s="4"/>
      <c r="I99" s="4"/>
      <c r="J99" s="4"/>
      <c r="K99" s="4"/>
      <c r="L99" s="4"/>
      <c r="M99" s="4"/>
      <c r="N99" s="4"/>
      <c r="O99" s="4"/>
      <c r="P99" s="4"/>
      <c r="Q99" s="4"/>
      <c r="R99" s="4"/>
      <c r="S99" s="4"/>
      <c r="T99" s="4"/>
      <c r="U99" s="4"/>
      <c r="V99" s="4"/>
      <c r="W99" s="4"/>
      <c r="X99" s="4"/>
      <c r="Y99" s="4"/>
      <c r="Z99" s="4"/>
      <c r="AA99" s="4"/>
      <c r="AB99" s="4"/>
      <c r="AC99" s="4"/>
      <c r="AD99" s="4"/>
    </row>
    <row r="100" spans="1:30" ht="12" customHeight="1" x14ac:dyDescent="0.3">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row>
    <row r="101" spans="1:30" ht="12" customHeight="1" x14ac:dyDescent="0.3">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row>
    <row r="102" spans="1:30" ht="12" customHeight="1" x14ac:dyDescent="0.3">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row>
    <row r="103" spans="1:30" ht="12" customHeight="1" x14ac:dyDescent="0.3">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row>
    <row r="104" spans="1:30" ht="12" customHeight="1" x14ac:dyDescent="0.3">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c r="AB104" s="4"/>
      <c r="AC104" s="4"/>
      <c r="AD104" s="4"/>
    </row>
    <row r="105" spans="1:30" ht="12" customHeight="1" x14ac:dyDescent="0.3">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row>
    <row r="106" spans="1:30" ht="12" customHeight="1" x14ac:dyDescent="0.3">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c r="AB106" s="4"/>
      <c r="AC106" s="4"/>
      <c r="AD106" s="4"/>
    </row>
    <row r="107" spans="1:30" ht="12" customHeight="1" x14ac:dyDescent="0.3">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c r="AB107" s="4"/>
      <c r="AC107" s="4"/>
      <c r="AD107" s="4"/>
    </row>
    <row r="108" spans="1:30" ht="12" customHeight="1" x14ac:dyDescent="0.3">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c r="AB108" s="4"/>
      <c r="AC108" s="4"/>
      <c r="AD108" s="4"/>
    </row>
    <row r="109" spans="1:30" ht="12" customHeight="1" x14ac:dyDescent="0.3">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c r="AB109" s="4"/>
      <c r="AC109" s="4"/>
      <c r="AD109" s="4"/>
    </row>
    <row r="110" spans="1:30" ht="12" customHeight="1" x14ac:dyDescent="0.3">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row>
    <row r="111" spans="1:30" ht="12" customHeight="1" x14ac:dyDescent="0.3">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c r="AB111" s="4"/>
      <c r="AC111" s="4"/>
      <c r="AD111" s="4"/>
    </row>
    <row r="112" spans="1:30" ht="12" customHeight="1" x14ac:dyDescent="0.3">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c r="AB112" s="4"/>
      <c r="AC112" s="4"/>
      <c r="AD112" s="4"/>
    </row>
    <row r="113" spans="1:30" ht="12" customHeight="1" x14ac:dyDescent="0.3">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c r="AB113" s="4"/>
      <c r="AC113" s="4"/>
      <c r="AD113" s="4"/>
    </row>
    <row r="114" spans="1:30" ht="12" customHeight="1" x14ac:dyDescent="0.3">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c r="AB114" s="4"/>
      <c r="AC114" s="4"/>
      <c r="AD114" s="4"/>
    </row>
    <row r="115" spans="1:30" ht="12" customHeight="1" x14ac:dyDescent="0.3">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c r="AB115" s="4"/>
      <c r="AC115" s="4"/>
      <c r="AD115" s="4"/>
    </row>
    <row r="116" spans="1:30" ht="12" customHeight="1" x14ac:dyDescent="0.3">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row>
    <row r="117" spans="1:30" ht="12" customHeight="1" x14ac:dyDescent="0.3">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c r="AB117" s="4"/>
      <c r="AC117" s="4"/>
      <c r="AD117" s="4"/>
    </row>
    <row r="118" spans="1:30" ht="12" customHeight="1" x14ac:dyDescent="0.3">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c r="AB118" s="4"/>
      <c r="AC118" s="4"/>
      <c r="AD118" s="4"/>
    </row>
    <row r="119" spans="1:30" ht="12" customHeight="1" x14ac:dyDescent="0.3">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row>
    <row r="120" spans="1:30" ht="12" customHeight="1" x14ac:dyDescent="0.3">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c r="AB120" s="4"/>
      <c r="AC120" s="4"/>
      <c r="AD120" s="4"/>
    </row>
    <row r="121" spans="1:30" ht="12" customHeight="1" x14ac:dyDescent="0.3">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c r="AB121" s="4"/>
      <c r="AC121" s="4"/>
      <c r="AD121" s="4"/>
    </row>
    <row r="122" spans="1:30" ht="12" customHeight="1" x14ac:dyDescent="0.3">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c r="AB122" s="4"/>
      <c r="AC122" s="4"/>
      <c r="AD122" s="4"/>
    </row>
    <row r="123" spans="1:30" ht="12" customHeight="1" x14ac:dyDescent="0.3">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c r="AB123" s="4"/>
      <c r="AC123" s="4"/>
      <c r="AD123" s="4"/>
    </row>
    <row r="124" spans="1:30" ht="12" customHeight="1" x14ac:dyDescent="0.3">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c r="AB124" s="4"/>
      <c r="AC124" s="4"/>
      <c r="AD124" s="4"/>
    </row>
    <row r="125" spans="1:30" ht="12" customHeight="1" x14ac:dyDescent="0.3">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c r="AB125" s="4"/>
      <c r="AC125" s="4"/>
      <c r="AD125" s="4"/>
    </row>
    <row r="126" spans="1:30" ht="12" customHeight="1" x14ac:dyDescent="0.3">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c r="AB126" s="4"/>
      <c r="AC126" s="4"/>
      <c r="AD126" s="4"/>
    </row>
    <row r="127" spans="1:30" ht="12" customHeight="1" x14ac:dyDescent="0.3">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row>
    <row r="128" spans="1:30" ht="12" customHeight="1" x14ac:dyDescent="0.3">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c r="AB128" s="4"/>
      <c r="AC128" s="4"/>
      <c r="AD128" s="4"/>
    </row>
    <row r="129" spans="1:30" ht="12" customHeight="1" x14ac:dyDescent="0.3">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c r="AB129" s="4"/>
      <c r="AC129" s="4"/>
      <c r="AD129" s="4"/>
    </row>
    <row r="130" spans="1:30" ht="12" customHeight="1" x14ac:dyDescent="0.3">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row>
    <row r="131" spans="1:30" ht="12" customHeight="1" x14ac:dyDescent="0.3">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c r="AB131" s="4"/>
      <c r="AC131" s="4"/>
      <c r="AD131" s="4"/>
    </row>
    <row r="132" spans="1:30" ht="12" customHeight="1" x14ac:dyDescent="0.3">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c r="AB132" s="4"/>
      <c r="AC132" s="4"/>
      <c r="AD132" s="4"/>
    </row>
    <row r="133" spans="1:30" ht="12" customHeight="1" x14ac:dyDescent="0.3">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c r="AB133" s="4"/>
      <c r="AC133" s="4"/>
      <c r="AD133" s="4"/>
    </row>
    <row r="134" spans="1:30" ht="12" customHeight="1" x14ac:dyDescent="0.3">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c r="AB134" s="4"/>
      <c r="AC134" s="4"/>
      <c r="AD134" s="4"/>
    </row>
    <row r="135" spans="1:30" ht="12" customHeight="1" x14ac:dyDescent="0.3">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c r="AB135" s="4"/>
      <c r="AC135" s="4"/>
      <c r="AD135" s="4"/>
    </row>
    <row r="136" spans="1:30" ht="12" customHeight="1" x14ac:dyDescent="0.3">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c r="AB136" s="4"/>
      <c r="AC136" s="4"/>
      <c r="AD136" s="4"/>
    </row>
    <row r="137" spans="1:30" ht="12" customHeight="1" x14ac:dyDescent="0.3">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c r="AB137" s="4"/>
      <c r="AC137" s="4"/>
      <c r="AD137" s="4"/>
    </row>
    <row r="138" spans="1:30" ht="12" customHeight="1" x14ac:dyDescent="0.3">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row>
    <row r="139" spans="1:30" ht="12" customHeight="1" x14ac:dyDescent="0.3">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row>
    <row r="140" spans="1:30" ht="12" customHeight="1" x14ac:dyDescent="0.3">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row>
    <row r="141" spans="1:30" ht="12" customHeight="1" x14ac:dyDescent="0.3">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c r="AB141" s="4"/>
      <c r="AC141" s="4"/>
      <c r="AD141" s="4"/>
    </row>
    <row r="142" spans="1:30" ht="12" customHeight="1" x14ac:dyDescent="0.3">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c r="AB142" s="4"/>
      <c r="AC142" s="4"/>
      <c r="AD142" s="4"/>
    </row>
    <row r="143" spans="1:30" ht="12" customHeight="1" x14ac:dyDescent="0.3">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c r="AB143" s="4"/>
      <c r="AC143" s="4"/>
      <c r="AD143" s="4"/>
    </row>
    <row r="144" spans="1:30" ht="12" customHeight="1" x14ac:dyDescent="0.3">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c r="AB144" s="4"/>
      <c r="AC144" s="4"/>
      <c r="AD144" s="4"/>
    </row>
    <row r="145" spans="1:30" ht="12" customHeight="1" x14ac:dyDescent="0.3">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c r="AB145" s="4"/>
      <c r="AC145" s="4"/>
      <c r="AD145" s="4"/>
    </row>
    <row r="146" spans="1:30" ht="12" customHeight="1" x14ac:dyDescent="0.3">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c r="AB146" s="4"/>
      <c r="AC146" s="4"/>
      <c r="AD146" s="4"/>
    </row>
    <row r="147" spans="1:30" ht="12" customHeight="1" x14ac:dyDescent="0.3">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row>
    <row r="148" spans="1:30" ht="12" customHeight="1" x14ac:dyDescent="0.3">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c r="AB148" s="4"/>
      <c r="AC148" s="4"/>
      <c r="AD148" s="4"/>
    </row>
    <row r="149" spans="1:30" ht="12" customHeight="1" x14ac:dyDescent="0.3">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row>
    <row r="150" spans="1:30" ht="12" customHeight="1" x14ac:dyDescent="0.3">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c r="AB150" s="4"/>
      <c r="AC150" s="4"/>
      <c r="AD150" s="4"/>
    </row>
    <row r="151" spans="1:30" ht="12" customHeight="1" x14ac:dyDescent="0.3">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c r="AB151" s="4"/>
      <c r="AC151" s="4"/>
      <c r="AD151" s="4"/>
    </row>
    <row r="152" spans="1:30" ht="12" customHeight="1" x14ac:dyDescent="0.3">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c r="AB152" s="4"/>
      <c r="AC152" s="4"/>
      <c r="AD152" s="4"/>
    </row>
    <row r="153" spans="1:30" ht="12" customHeight="1" x14ac:dyDescent="0.3">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c r="AB153" s="4"/>
      <c r="AC153" s="4"/>
      <c r="AD153" s="4"/>
    </row>
    <row r="154" spans="1:30" ht="12" customHeight="1" x14ac:dyDescent="0.3">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row>
    <row r="155" spans="1:30" ht="12" customHeight="1" x14ac:dyDescent="0.3">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c r="AB155" s="4"/>
      <c r="AC155" s="4"/>
      <c r="AD155" s="4"/>
    </row>
    <row r="156" spans="1:30" ht="12" customHeight="1" x14ac:dyDescent="0.3">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c r="AB156" s="4"/>
      <c r="AC156" s="4"/>
      <c r="AD156" s="4"/>
    </row>
    <row r="157" spans="1:30" ht="12" customHeight="1" x14ac:dyDescent="0.3">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c r="AB157" s="4"/>
      <c r="AC157" s="4"/>
      <c r="AD157" s="4"/>
    </row>
    <row r="158" spans="1:30" ht="12" customHeight="1" x14ac:dyDescent="0.3">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c r="AB158" s="4"/>
      <c r="AC158" s="4"/>
      <c r="AD158" s="4"/>
    </row>
    <row r="159" spans="1:30" ht="12" customHeight="1" x14ac:dyDescent="0.3">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row>
    <row r="160" spans="1:30" ht="12" customHeight="1" x14ac:dyDescent="0.3">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row>
    <row r="161" spans="1:30" ht="12" customHeight="1" x14ac:dyDescent="0.3">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c r="AB161" s="4"/>
      <c r="AC161" s="4"/>
      <c r="AD161" s="4"/>
    </row>
    <row r="162" spans="1:30" ht="12" customHeight="1" x14ac:dyDescent="0.3">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c r="AB162" s="4"/>
      <c r="AC162" s="4"/>
      <c r="AD162" s="4"/>
    </row>
    <row r="163" spans="1:30" ht="12" customHeight="1" x14ac:dyDescent="0.3">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c r="AB163" s="4"/>
      <c r="AC163" s="4"/>
      <c r="AD163" s="4"/>
    </row>
    <row r="164" spans="1:30" ht="12" customHeight="1" x14ac:dyDescent="0.3">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c r="AB164" s="4"/>
      <c r="AC164" s="4"/>
      <c r="AD164" s="4"/>
    </row>
    <row r="165" spans="1:30" ht="12" customHeight="1" x14ac:dyDescent="0.3">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c r="AB165" s="4"/>
      <c r="AC165" s="4"/>
      <c r="AD165" s="4"/>
    </row>
    <row r="166" spans="1:30" ht="12" customHeight="1" x14ac:dyDescent="0.3">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row>
    <row r="167" spans="1:30" ht="12" customHeight="1" x14ac:dyDescent="0.3">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c r="AB167" s="4"/>
      <c r="AC167" s="4"/>
      <c r="AD167" s="4"/>
    </row>
    <row r="168" spans="1:30" ht="12" customHeight="1" x14ac:dyDescent="0.3">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c r="AB168" s="4"/>
      <c r="AC168" s="4"/>
      <c r="AD168" s="4"/>
    </row>
    <row r="169" spans="1:30" ht="12" customHeight="1" x14ac:dyDescent="0.3">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c r="AB169" s="4"/>
      <c r="AC169" s="4"/>
      <c r="AD169" s="4"/>
    </row>
    <row r="170" spans="1:30" ht="12" customHeight="1" x14ac:dyDescent="0.3">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c r="AB170" s="4"/>
      <c r="AC170" s="4"/>
      <c r="AD170" s="4"/>
    </row>
    <row r="171" spans="1:30" ht="12" customHeight="1" x14ac:dyDescent="0.3">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row>
    <row r="172" spans="1:30" ht="12" customHeight="1" x14ac:dyDescent="0.3">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c r="AB172" s="4"/>
      <c r="AC172" s="4"/>
      <c r="AD172" s="4"/>
    </row>
    <row r="173" spans="1:30" ht="12" customHeight="1" x14ac:dyDescent="0.3">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c r="AB173" s="4"/>
      <c r="AC173" s="4"/>
      <c r="AD173" s="4"/>
    </row>
    <row r="174" spans="1:30" ht="12" customHeight="1" x14ac:dyDescent="0.3">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c r="AB174" s="4"/>
      <c r="AC174" s="4"/>
      <c r="AD174" s="4"/>
    </row>
    <row r="175" spans="1:30" ht="12" customHeight="1" x14ac:dyDescent="0.3">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row>
    <row r="176" spans="1:30" ht="12" customHeight="1" x14ac:dyDescent="0.3">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c r="AB176" s="4"/>
      <c r="AC176" s="4"/>
      <c r="AD176" s="4"/>
    </row>
    <row r="177" spans="1:30" ht="12" customHeight="1" x14ac:dyDescent="0.3">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c r="AB177" s="4"/>
      <c r="AC177" s="4"/>
      <c r="AD177" s="4"/>
    </row>
    <row r="178" spans="1:30" ht="12" customHeight="1" x14ac:dyDescent="0.3">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c r="AB178" s="4"/>
      <c r="AC178" s="4"/>
      <c r="AD178" s="4"/>
    </row>
    <row r="179" spans="1:30" ht="12" customHeight="1" x14ac:dyDescent="0.3">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row>
    <row r="180" spans="1:30" ht="12" customHeight="1" x14ac:dyDescent="0.3">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c r="AB180" s="4"/>
      <c r="AC180" s="4"/>
      <c r="AD180" s="4"/>
    </row>
    <row r="181" spans="1:30" ht="12" customHeight="1" x14ac:dyDescent="0.3">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c r="AB181" s="4"/>
      <c r="AC181" s="4"/>
      <c r="AD181" s="4"/>
    </row>
    <row r="182" spans="1:30" ht="12" customHeight="1" x14ac:dyDescent="0.3">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row>
    <row r="183" spans="1:30" ht="12" customHeight="1" x14ac:dyDescent="0.3">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c r="AB183" s="4"/>
      <c r="AC183" s="4"/>
      <c r="AD183" s="4"/>
    </row>
    <row r="184" spans="1:30" ht="12" customHeight="1" x14ac:dyDescent="0.3">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c r="AB184" s="4"/>
      <c r="AC184" s="4"/>
      <c r="AD184" s="4"/>
    </row>
    <row r="185" spans="1:30" ht="12" customHeight="1" x14ac:dyDescent="0.3">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row>
    <row r="186" spans="1:30" ht="12" customHeight="1" x14ac:dyDescent="0.3">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c r="AB186" s="4"/>
      <c r="AC186" s="4"/>
      <c r="AD186" s="4"/>
    </row>
    <row r="187" spans="1:30" ht="12" customHeight="1" x14ac:dyDescent="0.3">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c r="AB187" s="4"/>
      <c r="AC187" s="4"/>
      <c r="AD187" s="4"/>
    </row>
    <row r="188" spans="1:30" ht="12" customHeight="1" x14ac:dyDescent="0.3">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c r="AB188" s="4"/>
      <c r="AC188" s="4"/>
      <c r="AD188" s="4"/>
    </row>
    <row r="189" spans="1:30" ht="12" customHeight="1" x14ac:dyDescent="0.3">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c r="AB189" s="4"/>
      <c r="AC189" s="4"/>
      <c r="AD189" s="4"/>
    </row>
    <row r="190" spans="1:30" ht="12" customHeight="1" x14ac:dyDescent="0.3">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row>
    <row r="191" spans="1:30" ht="12" customHeight="1" x14ac:dyDescent="0.3">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c r="AB191" s="4"/>
      <c r="AC191" s="4"/>
      <c r="AD191" s="4"/>
    </row>
    <row r="192" spans="1:30" ht="12" customHeight="1" x14ac:dyDescent="0.3">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c r="AB192" s="4"/>
      <c r="AC192" s="4"/>
      <c r="AD192" s="4"/>
    </row>
    <row r="193" spans="1:30" ht="12" customHeight="1" x14ac:dyDescent="0.3">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row>
    <row r="194" spans="1:30" ht="12" customHeight="1" x14ac:dyDescent="0.3">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c r="AB194" s="4"/>
      <c r="AC194" s="4"/>
      <c r="AD194" s="4"/>
    </row>
    <row r="195" spans="1:30" ht="12" customHeight="1" x14ac:dyDescent="0.3">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c r="AB195" s="4"/>
      <c r="AC195" s="4"/>
      <c r="AD195" s="4"/>
    </row>
    <row r="196" spans="1:30" ht="12" customHeight="1" x14ac:dyDescent="0.3">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c r="AB196" s="4"/>
      <c r="AC196" s="4"/>
      <c r="AD196" s="4"/>
    </row>
    <row r="197" spans="1:30" ht="12" customHeight="1" x14ac:dyDescent="0.3">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c r="AB197" s="4"/>
      <c r="AC197" s="4"/>
      <c r="AD197" s="4"/>
    </row>
    <row r="198" spans="1:30" ht="12" customHeight="1" x14ac:dyDescent="0.3">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row>
    <row r="199" spans="1:30" ht="12" customHeight="1" x14ac:dyDescent="0.3">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c r="AB199" s="4"/>
      <c r="AC199" s="4"/>
      <c r="AD199" s="4"/>
    </row>
    <row r="200" spans="1:30" ht="12" customHeight="1" x14ac:dyDescent="0.3">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c r="AB200" s="4"/>
      <c r="AC200" s="4"/>
      <c r="AD200" s="4"/>
    </row>
    <row r="201" spans="1:30" ht="12" customHeight="1" x14ac:dyDescent="0.3">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c r="AB201" s="4"/>
      <c r="AC201" s="4"/>
      <c r="AD201" s="4"/>
    </row>
    <row r="202" spans="1:30" ht="12" customHeight="1" x14ac:dyDescent="0.3">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c r="AB202" s="4"/>
      <c r="AC202" s="4"/>
      <c r="AD202" s="4"/>
    </row>
    <row r="203" spans="1:30" ht="12" customHeight="1" x14ac:dyDescent="0.3">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c r="AB203" s="4"/>
      <c r="AC203" s="4"/>
      <c r="AD203" s="4"/>
    </row>
    <row r="204" spans="1:30" ht="12" customHeight="1" x14ac:dyDescent="0.3">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row>
    <row r="205" spans="1:30" ht="12" customHeight="1" x14ac:dyDescent="0.3">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c r="AB205" s="4"/>
      <c r="AC205" s="4"/>
      <c r="AD205" s="4"/>
    </row>
    <row r="206" spans="1:30" ht="12" customHeight="1" x14ac:dyDescent="0.3">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row>
    <row r="207" spans="1:30" ht="12" customHeight="1" x14ac:dyDescent="0.3">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c r="AB207" s="4"/>
      <c r="AC207" s="4"/>
      <c r="AD207" s="4"/>
    </row>
    <row r="208" spans="1:30" ht="12" customHeight="1" x14ac:dyDescent="0.3">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c r="AB208" s="4"/>
      <c r="AC208" s="4"/>
      <c r="AD208" s="4"/>
    </row>
    <row r="209" spans="1:30" ht="12" customHeight="1" x14ac:dyDescent="0.3">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c r="AB209" s="4"/>
      <c r="AC209" s="4"/>
      <c r="AD209" s="4"/>
    </row>
    <row r="210" spans="1:30" ht="12" customHeight="1" x14ac:dyDescent="0.3">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c r="AB210" s="4"/>
      <c r="AC210" s="4"/>
      <c r="AD210" s="4"/>
    </row>
    <row r="211" spans="1:30" ht="12" customHeight="1" x14ac:dyDescent="0.3">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row>
    <row r="212" spans="1:30" ht="12" customHeight="1" x14ac:dyDescent="0.3">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c r="AB212" s="4"/>
      <c r="AC212" s="4"/>
      <c r="AD212" s="4"/>
    </row>
    <row r="213" spans="1:30" ht="12" customHeight="1" x14ac:dyDescent="0.3">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c r="AB213" s="4"/>
      <c r="AC213" s="4"/>
      <c r="AD213" s="4"/>
    </row>
    <row r="214" spans="1:30" ht="12" customHeight="1" x14ac:dyDescent="0.3">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c r="AB214" s="4"/>
      <c r="AC214" s="4"/>
      <c r="AD214" s="4"/>
    </row>
    <row r="215" spans="1:30" ht="12" customHeight="1" x14ac:dyDescent="0.3">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row>
    <row r="216" spans="1:30" ht="12" customHeight="1" x14ac:dyDescent="0.3">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c r="AB216" s="4"/>
      <c r="AC216" s="4"/>
      <c r="AD216" s="4"/>
    </row>
    <row r="217" spans="1:30" ht="12" customHeight="1" x14ac:dyDescent="0.3">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c r="AB217" s="4"/>
      <c r="AC217" s="4"/>
      <c r="AD217" s="4"/>
    </row>
    <row r="218" spans="1:30" ht="12" customHeight="1" x14ac:dyDescent="0.3">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c r="AB218" s="4"/>
      <c r="AC218" s="4"/>
      <c r="AD218" s="4"/>
    </row>
    <row r="219" spans="1:30" ht="12" customHeight="1" x14ac:dyDescent="0.3">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row>
    <row r="220" spans="1:30" ht="12" customHeight="1" x14ac:dyDescent="0.3">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c r="AB220" s="4"/>
      <c r="AC220" s="4"/>
      <c r="AD220" s="4"/>
    </row>
    <row r="221" spans="1:30" ht="12" customHeight="1" x14ac:dyDescent="0.3">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c r="AB221" s="4"/>
      <c r="AC221" s="4"/>
      <c r="AD221" s="4"/>
    </row>
    <row r="222" spans="1:30" ht="12" customHeight="1" x14ac:dyDescent="0.3">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c r="AB222" s="4"/>
      <c r="AC222" s="4"/>
      <c r="AD222" s="4"/>
    </row>
    <row r="223" spans="1:30" ht="12" customHeight="1" x14ac:dyDescent="0.3">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c r="AB223" s="4"/>
      <c r="AC223" s="4"/>
      <c r="AD223" s="4"/>
    </row>
    <row r="224" spans="1:30" ht="12" customHeight="1" x14ac:dyDescent="0.3">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c r="AB224" s="4"/>
      <c r="AC224" s="4"/>
      <c r="AD224" s="4"/>
    </row>
    <row r="225" spans="1:30" ht="12" customHeight="1" x14ac:dyDescent="0.3">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row>
    <row r="226" spans="1:30" ht="12" customHeight="1" x14ac:dyDescent="0.3">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row>
    <row r="227" spans="1:30" ht="12" customHeight="1" x14ac:dyDescent="0.3">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c r="AB227" s="4"/>
      <c r="AC227" s="4"/>
      <c r="AD227" s="4"/>
    </row>
    <row r="228" spans="1:30" ht="12" customHeight="1" x14ac:dyDescent="0.3">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c r="AB228" s="4"/>
      <c r="AC228" s="4"/>
      <c r="AD228" s="4"/>
    </row>
    <row r="229" spans="1:30" ht="12" customHeight="1" x14ac:dyDescent="0.3">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c r="AB229" s="4"/>
      <c r="AC229" s="4"/>
      <c r="AD229" s="4"/>
    </row>
    <row r="230" spans="1:30" ht="12" customHeight="1" x14ac:dyDescent="0.3">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c r="AB230" s="4"/>
      <c r="AC230" s="4"/>
      <c r="AD230" s="4"/>
    </row>
    <row r="231" spans="1:30" ht="12" customHeight="1" x14ac:dyDescent="0.3">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c r="AB231" s="4"/>
      <c r="AC231" s="4"/>
      <c r="AD231" s="4"/>
    </row>
    <row r="232" spans="1:30" ht="12" customHeight="1" x14ac:dyDescent="0.3">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row>
    <row r="233" spans="1:30" ht="12" customHeight="1" x14ac:dyDescent="0.3">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c r="AB233" s="4"/>
      <c r="AC233" s="4"/>
      <c r="AD233" s="4"/>
    </row>
    <row r="234" spans="1:30" ht="12" customHeight="1" x14ac:dyDescent="0.3">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c r="AB234" s="4"/>
      <c r="AC234" s="4"/>
      <c r="AD234" s="4"/>
    </row>
    <row r="235" spans="1:30" ht="12" customHeight="1" x14ac:dyDescent="0.3">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c r="AB235" s="4"/>
      <c r="AC235" s="4"/>
      <c r="AD235" s="4"/>
    </row>
    <row r="236" spans="1:30" ht="12" customHeight="1" x14ac:dyDescent="0.3">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c r="AA236" s="4"/>
      <c r="AB236" s="4"/>
      <c r="AC236" s="4"/>
      <c r="AD236" s="4"/>
    </row>
    <row r="237" spans="1:30" ht="12" customHeight="1" x14ac:dyDescent="0.3">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row>
    <row r="238" spans="1:30" ht="12" customHeight="1" x14ac:dyDescent="0.3">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c r="AA238" s="4"/>
      <c r="AB238" s="4"/>
      <c r="AC238" s="4"/>
      <c r="AD238" s="4"/>
    </row>
    <row r="239" spans="1:30" ht="12" customHeight="1" x14ac:dyDescent="0.3">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c r="AA239" s="4"/>
      <c r="AB239" s="4"/>
      <c r="AC239" s="4"/>
      <c r="AD239" s="4"/>
    </row>
    <row r="240" spans="1:30" ht="12" customHeight="1" x14ac:dyDescent="0.3">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c r="AA240" s="4"/>
      <c r="AB240" s="4"/>
      <c r="AC240" s="4"/>
      <c r="AD240" s="4"/>
    </row>
    <row r="241" spans="1:30" ht="12" customHeight="1" x14ac:dyDescent="0.3">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c r="AA241" s="4"/>
      <c r="AB241" s="4"/>
      <c r="AC241" s="4"/>
      <c r="AD241" s="4"/>
    </row>
    <row r="242" spans="1:30" ht="12" customHeight="1" x14ac:dyDescent="0.3">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c r="AA242" s="4"/>
      <c r="AB242" s="4"/>
      <c r="AC242" s="4"/>
      <c r="AD242" s="4"/>
    </row>
    <row r="243" spans="1:30" ht="12" customHeight="1" x14ac:dyDescent="0.3">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c r="AA243" s="4"/>
      <c r="AB243" s="4"/>
      <c r="AC243" s="4"/>
      <c r="AD243" s="4"/>
    </row>
    <row r="244" spans="1:30" ht="12" customHeight="1" x14ac:dyDescent="0.3">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c r="AA244" s="4"/>
      <c r="AB244" s="4"/>
      <c r="AC244" s="4"/>
      <c r="AD244" s="4"/>
    </row>
    <row r="245" spans="1:30" ht="12" customHeight="1" x14ac:dyDescent="0.3">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c r="AA245" s="4"/>
      <c r="AB245" s="4"/>
      <c r="AC245" s="4"/>
      <c r="AD245" s="4"/>
    </row>
    <row r="246" spans="1:30" ht="12" customHeight="1" x14ac:dyDescent="0.3">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c r="AA246" s="4"/>
      <c r="AB246" s="4"/>
      <c r="AC246" s="4"/>
      <c r="AD246" s="4"/>
    </row>
    <row r="247" spans="1:30" ht="12" customHeight="1" x14ac:dyDescent="0.3">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c r="AA247" s="4"/>
      <c r="AB247" s="4"/>
      <c r="AC247" s="4"/>
      <c r="AD247" s="4"/>
    </row>
    <row r="248" spans="1:30" ht="12" customHeight="1" x14ac:dyDescent="0.3">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row>
    <row r="249" spans="1:30" ht="12" customHeight="1" x14ac:dyDescent="0.3">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c r="AA249" s="4"/>
      <c r="AB249" s="4"/>
      <c r="AC249" s="4"/>
      <c r="AD249" s="4"/>
    </row>
    <row r="250" spans="1:30" ht="12" customHeight="1" x14ac:dyDescent="0.3">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c r="AA250" s="4"/>
      <c r="AB250" s="4"/>
      <c r="AC250" s="4"/>
      <c r="AD250" s="4"/>
    </row>
    <row r="251" spans="1:30" ht="12" customHeight="1" x14ac:dyDescent="0.3">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c r="AA251" s="4"/>
      <c r="AB251" s="4"/>
      <c r="AC251" s="4"/>
      <c r="AD251" s="4"/>
    </row>
    <row r="252" spans="1:30" ht="12" customHeight="1" x14ac:dyDescent="0.3">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c r="AA252" s="4"/>
      <c r="AB252" s="4"/>
      <c r="AC252" s="4"/>
      <c r="AD252" s="4"/>
    </row>
    <row r="253" spans="1:30" ht="12" customHeight="1" x14ac:dyDescent="0.3">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c r="AA253" s="4"/>
      <c r="AB253" s="4"/>
      <c r="AC253" s="4"/>
      <c r="AD253" s="4"/>
    </row>
    <row r="254" spans="1:30" ht="12" customHeight="1" x14ac:dyDescent="0.3">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c r="AA254" s="4"/>
      <c r="AB254" s="4"/>
      <c r="AC254" s="4"/>
      <c r="AD254" s="4"/>
    </row>
    <row r="255" spans="1:30" ht="12" customHeight="1" x14ac:dyDescent="0.3">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c r="AA255" s="4"/>
      <c r="AB255" s="4"/>
      <c r="AC255" s="4"/>
      <c r="AD255" s="4"/>
    </row>
    <row r="256" spans="1:30" ht="12" customHeight="1" x14ac:dyDescent="0.3">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c r="AA256" s="4"/>
      <c r="AB256" s="4"/>
      <c r="AC256" s="4"/>
      <c r="AD256" s="4"/>
    </row>
    <row r="257" spans="1:30" ht="12" customHeight="1" x14ac:dyDescent="0.3">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c r="AA257" s="4"/>
      <c r="AB257" s="4"/>
      <c r="AC257" s="4"/>
      <c r="AD257" s="4"/>
    </row>
    <row r="258" spans="1:30" ht="12" customHeight="1" x14ac:dyDescent="0.3">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c r="AA258" s="4"/>
      <c r="AB258" s="4"/>
      <c r="AC258" s="4"/>
      <c r="AD258" s="4"/>
    </row>
    <row r="259" spans="1:30" ht="12" customHeight="1" x14ac:dyDescent="0.3">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row>
    <row r="260" spans="1:30" ht="12" customHeight="1" x14ac:dyDescent="0.3">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row>
    <row r="261" spans="1:30" ht="12" customHeight="1" x14ac:dyDescent="0.3">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c r="AA261" s="4"/>
      <c r="AB261" s="4"/>
      <c r="AC261" s="4"/>
      <c r="AD261" s="4"/>
    </row>
    <row r="262" spans="1:30" ht="12" customHeight="1" x14ac:dyDescent="0.3">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c r="AA262" s="4"/>
      <c r="AB262" s="4"/>
      <c r="AC262" s="4"/>
      <c r="AD262" s="4"/>
    </row>
    <row r="263" spans="1:30" ht="12" customHeight="1" x14ac:dyDescent="0.3">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c r="AA263" s="4"/>
      <c r="AB263" s="4"/>
      <c r="AC263" s="4"/>
      <c r="AD263" s="4"/>
    </row>
    <row r="264" spans="1:30" ht="12" customHeight="1" x14ac:dyDescent="0.3">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c r="AA264" s="4"/>
      <c r="AB264" s="4"/>
      <c r="AC264" s="4"/>
      <c r="AD264" s="4"/>
    </row>
    <row r="265" spans="1:30" ht="12" customHeight="1" x14ac:dyDescent="0.3">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c r="AA265" s="4"/>
      <c r="AB265" s="4"/>
      <c r="AC265" s="4"/>
      <c r="AD265" s="4"/>
    </row>
    <row r="266" spans="1:30" ht="12" customHeight="1" x14ac:dyDescent="0.3">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c r="AA266" s="4"/>
      <c r="AB266" s="4"/>
      <c r="AC266" s="4"/>
      <c r="AD266" s="4"/>
    </row>
    <row r="267" spans="1:30" ht="12" customHeight="1" x14ac:dyDescent="0.3">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c r="AA267" s="4"/>
      <c r="AB267" s="4"/>
      <c r="AC267" s="4"/>
      <c r="AD267" s="4"/>
    </row>
    <row r="268" spans="1:30" ht="12" customHeight="1" x14ac:dyDescent="0.3">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c r="AA268" s="4"/>
      <c r="AB268" s="4"/>
      <c r="AC268" s="4"/>
      <c r="AD268" s="4"/>
    </row>
    <row r="269" spans="1:30" ht="12" customHeight="1" x14ac:dyDescent="0.3">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c r="AA269" s="4"/>
      <c r="AB269" s="4"/>
      <c r="AC269" s="4"/>
      <c r="AD269" s="4"/>
    </row>
    <row r="270" spans="1:30" ht="12" customHeight="1" x14ac:dyDescent="0.3">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row>
    <row r="271" spans="1:30" ht="12" customHeight="1" x14ac:dyDescent="0.3">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c r="AA271" s="4"/>
      <c r="AB271" s="4"/>
      <c r="AC271" s="4"/>
      <c r="AD271" s="4"/>
    </row>
    <row r="272" spans="1:30" ht="12" customHeight="1" x14ac:dyDescent="0.3">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c r="AA272" s="4"/>
      <c r="AB272" s="4"/>
      <c r="AC272" s="4"/>
      <c r="AD272" s="4"/>
    </row>
    <row r="273" spans="1:30" ht="12" customHeight="1" x14ac:dyDescent="0.3">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c r="AA273" s="4"/>
      <c r="AB273" s="4"/>
      <c r="AC273" s="4"/>
      <c r="AD273" s="4"/>
    </row>
    <row r="274" spans="1:30" ht="12" customHeight="1" x14ac:dyDescent="0.3">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c r="AA274" s="4"/>
      <c r="AB274" s="4"/>
      <c r="AC274" s="4"/>
      <c r="AD274" s="4"/>
    </row>
    <row r="275" spans="1:30" ht="12" customHeight="1" x14ac:dyDescent="0.3">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c r="AA275" s="4"/>
      <c r="AB275" s="4"/>
      <c r="AC275" s="4"/>
      <c r="AD275" s="4"/>
    </row>
    <row r="276" spans="1:30" ht="12" customHeight="1" x14ac:dyDescent="0.3">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row>
    <row r="277" spans="1:30" ht="12" customHeight="1" x14ac:dyDescent="0.3">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c r="AA277" s="4"/>
      <c r="AB277" s="4"/>
      <c r="AC277" s="4"/>
      <c r="AD277" s="4"/>
    </row>
    <row r="278" spans="1:30" ht="12" customHeight="1" x14ac:dyDescent="0.3">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c r="AA278" s="4"/>
      <c r="AB278" s="4"/>
      <c r="AC278" s="4"/>
      <c r="AD278" s="4"/>
    </row>
    <row r="279" spans="1:30" ht="12" customHeight="1" x14ac:dyDescent="0.3">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c r="AA279" s="4"/>
      <c r="AB279" s="4"/>
      <c r="AC279" s="4"/>
      <c r="AD279" s="4"/>
    </row>
    <row r="280" spans="1:30" ht="12" customHeight="1" x14ac:dyDescent="0.3">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c r="AA280" s="4"/>
      <c r="AB280" s="4"/>
      <c r="AC280" s="4"/>
      <c r="AD280" s="4"/>
    </row>
    <row r="281" spans="1:30" ht="12" customHeight="1" x14ac:dyDescent="0.3">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row>
    <row r="282" spans="1:30" ht="12" customHeight="1" x14ac:dyDescent="0.3">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c r="AA282" s="4"/>
      <c r="AB282" s="4"/>
      <c r="AC282" s="4"/>
      <c r="AD282" s="4"/>
    </row>
    <row r="283" spans="1:30" ht="12" customHeight="1" x14ac:dyDescent="0.3">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c r="AA283" s="4"/>
      <c r="AB283" s="4"/>
      <c r="AC283" s="4"/>
      <c r="AD283" s="4"/>
    </row>
    <row r="284" spans="1:30" ht="12" customHeight="1" x14ac:dyDescent="0.3">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c r="AA284" s="4"/>
      <c r="AB284" s="4"/>
      <c r="AC284" s="4"/>
      <c r="AD284" s="4"/>
    </row>
    <row r="285" spans="1:30" ht="12" customHeight="1" x14ac:dyDescent="0.3">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c r="AA285" s="4"/>
      <c r="AB285" s="4"/>
      <c r="AC285" s="4"/>
      <c r="AD285" s="4"/>
    </row>
    <row r="286" spans="1:30" ht="12" customHeight="1" x14ac:dyDescent="0.3">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c r="AA286" s="4"/>
      <c r="AB286" s="4"/>
      <c r="AC286" s="4"/>
      <c r="AD286" s="4"/>
    </row>
    <row r="287" spans="1:30" ht="12" customHeight="1" x14ac:dyDescent="0.3">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c r="AA287" s="4"/>
      <c r="AB287" s="4"/>
      <c r="AC287" s="4"/>
      <c r="AD287" s="4"/>
    </row>
    <row r="288" spans="1:30" ht="12" customHeight="1" x14ac:dyDescent="0.3">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c r="AA288" s="4"/>
      <c r="AB288" s="4"/>
      <c r="AC288" s="4"/>
      <c r="AD288" s="4"/>
    </row>
    <row r="289" spans="1:30" ht="12" customHeight="1" x14ac:dyDescent="0.3">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c r="AA289" s="4"/>
      <c r="AB289" s="4"/>
      <c r="AC289" s="4"/>
      <c r="AD289" s="4"/>
    </row>
    <row r="290" spans="1:30" ht="12" customHeight="1" x14ac:dyDescent="0.3">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c r="AA290" s="4"/>
      <c r="AB290" s="4"/>
      <c r="AC290" s="4"/>
      <c r="AD290" s="4"/>
    </row>
    <row r="291" spans="1:30" ht="12" customHeight="1" x14ac:dyDescent="0.3">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c r="AA291" s="4"/>
      <c r="AB291" s="4"/>
      <c r="AC291" s="4"/>
      <c r="AD291" s="4"/>
    </row>
    <row r="292" spans="1:30" ht="12" customHeight="1" x14ac:dyDescent="0.3">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row>
    <row r="293" spans="1:30" ht="12" customHeight="1" x14ac:dyDescent="0.3">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c r="AA293" s="4"/>
      <c r="AB293" s="4"/>
      <c r="AC293" s="4"/>
      <c r="AD293" s="4"/>
    </row>
    <row r="294" spans="1:30" ht="12" customHeight="1" x14ac:dyDescent="0.3">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c r="AA294" s="4"/>
      <c r="AB294" s="4"/>
      <c r="AC294" s="4"/>
      <c r="AD294" s="4"/>
    </row>
    <row r="295" spans="1:30" ht="12" customHeight="1" x14ac:dyDescent="0.3">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c r="AA295" s="4"/>
      <c r="AB295" s="4"/>
      <c r="AC295" s="4"/>
      <c r="AD295" s="4"/>
    </row>
    <row r="296" spans="1:30" ht="12" customHeight="1" x14ac:dyDescent="0.3">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c r="AA296" s="4"/>
      <c r="AB296" s="4"/>
      <c r="AC296" s="4"/>
      <c r="AD296" s="4"/>
    </row>
    <row r="297" spans="1:30" ht="12" customHeight="1" x14ac:dyDescent="0.3">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c r="AA297" s="4"/>
      <c r="AB297" s="4"/>
      <c r="AC297" s="4"/>
      <c r="AD297" s="4"/>
    </row>
    <row r="298" spans="1:30" ht="12" customHeight="1" x14ac:dyDescent="0.3">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c r="AA298" s="4"/>
      <c r="AB298" s="4"/>
      <c r="AC298" s="4"/>
      <c r="AD298" s="4"/>
    </row>
    <row r="299" spans="1:30" ht="12" customHeight="1" x14ac:dyDescent="0.3">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c r="AA299" s="4"/>
      <c r="AB299" s="4"/>
      <c r="AC299" s="4"/>
      <c r="AD299" s="4"/>
    </row>
    <row r="300" spans="1:30" ht="12" customHeight="1" x14ac:dyDescent="0.3">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c r="AA300" s="4"/>
      <c r="AB300" s="4"/>
      <c r="AC300" s="4"/>
      <c r="AD300" s="4"/>
    </row>
    <row r="301" spans="1:30" ht="12" customHeight="1" x14ac:dyDescent="0.3">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c r="AA301" s="4"/>
      <c r="AB301" s="4"/>
      <c r="AC301" s="4"/>
      <c r="AD301" s="4"/>
    </row>
    <row r="302" spans="1:30" ht="12" customHeight="1" x14ac:dyDescent="0.3">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c r="AA302" s="4"/>
      <c r="AB302" s="4"/>
      <c r="AC302" s="4"/>
      <c r="AD302" s="4"/>
    </row>
    <row r="303" spans="1:30" ht="12" customHeight="1" x14ac:dyDescent="0.3">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row>
    <row r="304" spans="1:30" ht="12" customHeight="1" x14ac:dyDescent="0.3">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c r="AA304" s="4"/>
      <c r="AB304" s="4"/>
      <c r="AC304" s="4"/>
      <c r="AD304" s="4"/>
    </row>
    <row r="305" spans="1:30" ht="12" customHeight="1" x14ac:dyDescent="0.3">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c r="AA305" s="4"/>
      <c r="AB305" s="4"/>
      <c r="AC305" s="4"/>
      <c r="AD305" s="4"/>
    </row>
    <row r="306" spans="1:30" ht="12" customHeight="1" x14ac:dyDescent="0.3">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c r="AA306" s="4"/>
      <c r="AB306" s="4"/>
      <c r="AC306" s="4"/>
      <c r="AD306" s="4"/>
    </row>
    <row r="307" spans="1:30" ht="12" customHeight="1" x14ac:dyDescent="0.3">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c r="AA307" s="4"/>
      <c r="AB307" s="4"/>
      <c r="AC307" s="4"/>
      <c r="AD307" s="4"/>
    </row>
    <row r="308" spans="1:30" ht="12" customHeight="1" x14ac:dyDescent="0.3">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c r="AA308" s="4"/>
      <c r="AB308" s="4"/>
      <c r="AC308" s="4"/>
      <c r="AD308" s="4"/>
    </row>
    <row r="309" spans="1:30" ht="12" customHeight="1" x14ac:dyDescent="0.3">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c r="AA309" s="4"/>
      <c r="AB309" s="4"/>
      <c r="AC309" s="4"/>
      <c r="AD309" s="4"/>
    </row>
    <row r="310" spans="1:30" ht="12" customHeight="1" x14ac:dyDescent="0.3">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c r="AA310" s="4"/>
      <c r="AB310" s="4"/>
      <c r="AC310" s="4"/>
      <c r="AD310" s="4"/>
    </row>
    <row r="311" spans="1:30" ht="12" customHeight="1" x14ac:dyDescent="0.3">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c r="AA311" s="4"/>
      <c r="AB311" s="4"/>
      <c r="AC311" s="4"/>
      <c r="AD311" s="4"/>
    </row>
    <row r="312" spans="1:30" ht="12" customHeight="1" x14ac:dyDescent="0.3">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c r="AA312" s="4"/>
      <c r="AB312" s="4"/>
      <c r="AC312" s="4"/>
      <c r="AD312" s="4"/>
    </row>
    <row r="313" spans="1:30" ht="12" customHeight="1" x14ac:dyDescent="0.3">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c r="AA313" s="4"/>
      <c r="AB313" s="4"/>
      <c r="AC313" s="4"/>
      <c r="AD313" s="4"/>
    </row>
    <row r="314" spans="1:30" ht="12" customHeight="1" x14ac:dyDescent="0.3">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row>
    <row r="315" spans="1:30" ht="12" customHeight="1" x14ac:dyDescent="0.3">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c r="AA315" s="4"/>
      <c r="AB315" s="4"/>
      <c r="AC315" s="4"/>
      <c r="AD315" s="4"/>
    </row>
    <row r="316" spans="1:30" ht="12" customHeight="1" x14ac:dyDescent="0.3">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c r="AA316" s="4"/>
      <c r="AB316" s="4"/>
      <c r="AC316" s="4"/>
      <c r="AD316" s="4"/>
    </row>
    <row r="317" spans="1:30" ht="12" customHeight="1" x14ac:dyDescent="0.3">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c r="AA317" s="4"/>
      <c r="AB317" s="4"/>
      <c r="AC317" s="4"/>
      <c r="AD317" s="4"/>
    </row>
    <row r="318" spans="1:30" ht="12" customHeight="1" x14ac:dyDescent="0.3">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c r="AA318" s="4"/>
      <c r="AB318" s="4"/>
      <c r="AC318" s="4"/>
      <c r="AD318" s="4"/>
    </row>
    <row r="319" spans="1:30" ht="12" customHeight="1" x14ac:dyDescent="0.3">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c r="AA319" s="4"/>
      <c r="AB319" s="4"/>
      <c r="AC319" s="4"/>
      <c r="AD319" s="4"/>
    </row>
    <row r="320" spans="1:30" ht="12" customHeight="1" x14ac:dyDescent="0.3">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c r="AA320" s="4"/>
      <c r="AB320" s="4"/>
      <c r="AC320" s="4"/>
      <c r="AD320" s="4"/>
    </row>
    <row r="321" spans="1:30" ht="12" customHeight="1" x14ac:dyDescent="0.3">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c r="AA321" s="4"/>
      <c r="AB321" s="4"/>
      <c r="AC321" s="4"/>
      <c r="AD321" s="4"/>
    </row>
    <row r="322" spans="1:30" ht="12" customHeight="1" x14ac:dyDescent="0.3">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c r="AA322" s="4"/>
      <c r="AB322" s="4"/>
      <c r="AC322" s="4"/>
      <c r="AD322" s="4"/>
    </row>
    <row r="323" spans="1:30" ht="12" customHeight="1" x14ac:dyDescent="0.3">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c r="AA323" s="4"/>
      <c r="AB323" s="4"/>
      <c r="AC323" s="4"/>
      <c r="AD323" s="4"/>
    </row>
    <row r="324" spans="1:30" ht="12" customHeight="1" x14ac:dyDescent="0.3">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c r="AA324" s="4"/>
      <c r="AB324" s="4"/>
      <c r="AC324" s="4"/>
      <c r="AD324" s="4"/>
    </row>
    <row r="325" spans="1:30" ht="12" customHeight="1" x14ac:dyDescent="0.3">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row>
    <row r="326" spans="1:30" ht="12" customHeight="1" x14ac:dyDescent="0.3">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c r="AA326" s="4"/>
      <c r="AB326" s="4"/>
      <c r="AC326" s="4"/>
      <c r="AD326" s="4"/>
    </row>
    <row r="327" spans="1:30" ht="12" customHeight="1" x14ac:dyDescent="0.3">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c r="AA327" s="4"/>
      <c r="AB327" s="4"/>
      <c r="AC327" s="4"/>
      <c r="AD327" s="4"/>
    </row>
    <row r="328" spans="1:30" ht="12" customHeight="1" x14ac:dyDescent="0.3">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c r="AA328" s="4"/>
      <c r="AB328" s="4"/>
      <c r="AC328" s="4"/>
      <c r="AD328" s="4"/>
    </row>
    <row r="329" spans="1:30" ht="12" customHeight="1" x14ac:dyDescent="0.3">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c r="AA329" s="4"/>
      <c r="AB329" s="4"/>
      <c r="AC329" s="4"/>
      <c r="AD329" s="4"/>
    </row>
    <row r="330" spans="1:30" ht="12" customHeight="1" x14ac:dyDescent="0.3">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c r="AA330" s="4"/>
      <c r="AB330" s="4"/>
      <c r="AC330" s="4"/>
      <c r="AD330" s="4"/>
    </row>
    <row r="331" spans="1:30" ht="12" customHeight="1" x14ac:dyDescent="0.3">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c r="AA331" s="4"/>
      <c r="AB331" s="4"/>
      <c r="AC331" s="4"/>
      <c r="AD331" s="4"/>
    </row>
    <row r="332" spans="1:30" ht="12" customHeight="1" x14ac:dyDescent="0.3">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c r="AA332" s="4"/>
      <c r="AB332" s="4"/>
      <c r="AC332" s="4"/>
      <c r="AD332" s="4"/>
    </row>
    <row r="333" spans="1:30" ht="12" customHeight="1" x14ac:dyDescent="0.3">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c r="AA333" s="4"/>
      <c r="AB333" s="4"/>
      <c r="AC333" s="4"/>
      <c r="AD333" s="4"/>
    </row>
    <row r="334" spans="1:30" ht="12" customHeight="1" x14ac:dyDescent="0.3">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c r="AA334" s="4"/>
      <c r="AB334" s="4"/>
      <c r="AC334" s="4"/>
      <c r="AD334" s="4"/>
    </row>
    <row r="335" spans="1:30" ht="12" customHeight="1" x14ac:dyDescent="0.3">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c r="AA335" s="4"/>
      <c r="AB335" s="4"/>
      <c r="AC335" s="4"/>
      <c r="AD335" s="4"/>
    </row>
    <row r="336" spans="1:30" ht="12" customHeight="1" x14ac:dyDescent="0.3">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row>
    <row r="337" spans="1:30" ht="12" customHeight="1" x14ac:dyDescent="0.3">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c r="AA337" s="4"/>
      <c r="AB337" s="4"/>
      <c r="AC337" s="4"/>
      <c r="AD337" s="4"/>
    </row>
    <row r="338" spans="1:30" ht="12" customHeight="1" x14ac:dyDescent="0.3">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c r="AA338" s="4"/>
      <c r="AB338" s="4"/>
      <c r="AC338" s="4"/>
      <c r="AD338" s="4"/>
    </row>
    <row r="339" spans="1:30" ht="12" customHeight="1" x14ac:dyDescent="0.3">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c r="AA339" s="4"/>
      <c r="AB339" s="4"/>
      <c r="AC339" s="4"/>
      <c r="AD339" s="4"/>
    </row>
    <row r="340" spans="1:30" ht="12" customHeight="1" x14ac:dyDescent="0.3">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c r="AA340" s="4"/>
      <c r="AB340" s="4"/>
      <c r="AC340" s="4"/>
      <c r="AD340" s="4"/>
    </row>
    <row r="341" spans="1:30" ht="12" customHeight="1" x14ac:dyDescent="0.3">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c r="AA341" s="4"/>
      <c r="AB341" s="4"/>
      <c r="AC341" s="4"/>
      <c r="AD341" s="4"/>
    </row>
    <row r="342" spans="1:30" ht="12" customHeight="1" x14ac:dyDescent="0.3">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c r="AA342" s="4"/>
      <c r="AB342" s="4"/>
      <c r="AC342" s="4"/>
      <c r="AD342" s="4"/>
    </row>
    <row r="343" spans="1:30" ht="12" customHeight="1" x14ac:dyDescent="0.3">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c r="AA343" s="4"/>
      <c r="AB343" s="4"/>
      <c r="AC343" s="4"/>
      <c r="AD343" s="4"/>
    </row>
    <row r="344" spans="1:30" ht="12" customHeight="1" x14ac:dyDescent="0.3">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c r="AA344" s="4"/>
      <c r="AB344" s="4"/>
      <c r="AC344" s="4"/>
      <c r="AD344" s="4"/>
    </row>
    <row r="345" spans="1:30" ht="12" customHeight="1" x14ac:dyDescent="0.3">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c r="AA345" s="4"/>
      <c r="AB345" s="4"/>
      <c r="AC345" s="4"/>
      <c r="AD345" s="4"/>
    </row>
    <row r="346" spans="1:30" ht="12" customHeight="1" x14ac:dyDescent="0.3">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c r="AA346" s="4"/>
      <c r="AB346" s="4"/>
      <c r="AC346" s="4"/>
      <c r="AD346" s="4"/>
    </row>
    <row r="347" spans="1:30" ht="12" customHeight="1" x14ac:dyDescent="0.3">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row>
    <row r="348" spans="1:30" ht="12" customHeight="1" x14ac:dyDescent="0.3">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c r="AA348" s="4"/>
      <c r="AB348" s="4"/>
      <c r="AC348" s="4"/>
      <c r="AD348" s="4"/>
    </row>
    <row r="349" spans="1:30" ht="12" customHeight="1" x14ac:dyDescent="0.3">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c r="AA349" s="4"/>
      <c r="AB349" s="4"/>
      <c r="AC349" s="4"/>
      <c r="AD349" s="4"/>
    </row>
    <row r="350" spans="1:30" ht="12" customHeight="1" x14ac:dyDescent="0.3">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c r="AA350" s="4"/>
      <c r="AB350" s="4"/>
      <c r="AC350" s="4"/>
      <c r="AD350" s="4"/>
    </row>
    <row r="351" spans="1:30" ht="12" customHeight="1" x14ac:dyDescent="0.3">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c r="AA351" s="4"/>
      <c r="AB351" s="4"/>
      <c r="AC351" s="4"/>
      <c r="AD351" s="4"/>
    </row>
    <row r="352" spans="1:30" ht="12" customHeight="1" x14ac:dyDescent="0.3">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c r="AA352" s="4"/>
      <c r="AB352" s="4"/>
      <c r="AC352" s="4"/>
      <c r="AD352" s="4"/>
    </row>
    <row r="353" spans="1:30" ht="12" customHeight="1" x14ac:dyDescent="0.3">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c r="AA353" s="4"/>
      <c r="AB353" s="4"/>
      <c r="AC353" s="4"/>
      <c r="AD353" s="4"/>
    </row>
    <row r="354" spans="1:30" ht="12" customHeight="1" x14ac:dyDescent="0.3">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c r="AA354" s="4"/>
      <c r="AB354" s="4"/>
      <c r="AC354" s="4"/>
      <c r="AD354" s="4"/>
    </row>
    <row r="355" spans="1:30" ht="12" customHeight="1" x14ac:dyDescent="0.3">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c r="AA355" s="4"/>
      <c r="AB355" s="4"/>
      <c r="AC355" s="4"/>
      <c r="AD355" s="4"/>
    </row>
    <row r="356" spans="1:30" ht="12" customHeight="1" x14ac:dyDescent="0.3">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c r="AA356" s="4"/>
      <c r="AB356" s="4"/>
      <c r="AC356" s="4"/>
      <c r="AD356" s="4"/>
    </row>
    <row r="357" spans="1:30" ht="12" customHeight="1" x14ac:dyDescent="0.3">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c r="AA357" s="4"/>
      <c r="AB357" s="4"/>
      <c r="AC357" s="4"/>
      <c r="AD357" s="4"/>
    </row>
    <row r="358" spans="1:30" ht="12" customHeight="1" x14ac:dyDescent="0.3">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row>
    <row r="359" spans="1:30" ht="12" customHeight="1" x14ac:dyDescent="0.3">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c r="AA359" s="4"/>
      <c r="AB359" s="4"/>
      <c r="AC359" s="4"/>
      <c r="AD359" s="4"/>
    </row>
    <row r="360" spans="1:30" ht="12" customHeight="1" x14ac:dyDescent="0.3">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c r="AA360" s="4"/>
      <c r="AB360" s="4"/>
      <c r="AC360" s="4"/>
      <c r="AD360" s="4"/>
    </row>
    <row r="361" spans="1:30" ht="12" customHeight="1" x14ac:dyDescent="0.3">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c r="AA361" s="4"/>
      <c r="AB361" s="4"/>
      <c r="AC361" s="4"/>
      <c r="AD361" s="4"/>
    </row>
    <row r="362" spans="1:30" ht="12" customHeight="1" x14ac:dyDescent="0.3">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c r="AA362" s="4"/>
      <c r="AB362" s="4"/>
      <c r="AC362" s="4"/>
      <c r="AD362" s="4"/>
    </row>
    <row r="363" spans="1:30" ht="12" customHeight="1" x14ac:dyDescent="0.3">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c r="AA363" s="4"/>
      <c r="AB363" s="4"/>
      <c r="AC363" s="4"/>
      <c r="AD363" s="4"/>
    </row>
    <row r="364" spans="1:30" ht="12" customHeight="1" x14ac:dyDescent="0.3">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c r="AA364" s="4"/>
      <c r="AB364" s="4"/>
      <c r="AC364" s="4"/>
      <c r="AD364" s="4"/>
    </row>
    <row r="365" spans="1:30" ht="12" customHeight="1" x14ac:dyDescent="0.3">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c r="AA365" s="4"/>
      <c r="AB365" s="4"/>
      <c r="AC365" s="4"/>
      <c r="AD365" s="4"/>
    </row>
    <row r="366" spans="1:30" ht="12" customHeight="1" x14ac:dyDescent="0.3">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c r="AA366" s="4"/>
      <c r="AB366" s="4"/>
      <c r="AC366" s="4"/>
      <c r="AD366" s="4"/>
    </row>
    <row r="367" spans="1:30" ht="12" customHeight="1" x14ac:dyDescent="0.3">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c r="AA367" s="4"/>
      <c r="AB367" s="4"/>
      <c r="AC367" s="4"/>
      <c r="AD367" s="4"/>
    </row>
    <row r="368" spans="1:30" ht="12" customHeight="1" x14ac:dyDescent="0.3">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c r="AA368" s="4"/>
      <c r="AB368" s="4"/>
      <c r="AC368" s="4"/>
      <c r="AD368" s="4"/>
    </row>
    <row r="369" spans="1:30" ht="12" customHeight="1" x14ac:dyDescent="0.3">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row>
    <row r="370" spans="1:30" ht="12" customHeight="1" x14ac:dyDescent="0.3">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c r="AA370" s="4"/>
      <c r="AB370" s="4"/>
      <c r="AC370" s="4"/>
      <c r="AD370" s="4"/>
    </row>
    <row r="371" spans="1:30" ht="12" customHeight="1" x14ac:dyDescent="0.3">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c r="AA371" s="4"/>
      <c r="AB371" s="4"/>
      <c r="AC371" s="4"/>
      <c r="AD371" s="4"/>
    </row>
    <row r="372" spans="1:30" ht="12" customHeight="1" x14ac:dyDescent="0.3">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c r="AA372" s="4"/>
      <c r="AB372" s="4"/>
      <c r="AC372" s="4"/>
      <c r="AD372" s="4"/>
    </row>
    <row r="373" spans="1:30" ht="12" customHeight="1" x14ac:dyDescent="0.3">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c r="AA373" s="4"/>
      <c r="AB373" s="4"/>
      <c r="AC373" s="4"/>
      <c r="AD373" s="4"/>
    </row>
    <row r="374" spans="1:30" ht="12" customHeight="1" x14ac:dyDescent="0.3">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c r="AA374" s="4"/>
      <c r="AB374" s="4"/>
      <c r="AC374" s="4"/>
      <c r="AD374" s="4"/>
    </row>
    <row r="375" spans="1:30" ht="12" customHeight="1" x14ac:dyDescent="0.3">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c r="AA375" s="4"/>
      <c r="AB375" s="4"/>
      <c r="AC375" s="4"/>
      <c r="AD375" s="4"/>
    </row>
    <row r="376" spans="1:30" ht="12" customHeight="1" x14ac:dyDescent="0.3">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c r="AA376" s="4"/>
      <c r="AB376" s="4"/>
      <c r="AC376" s="4"/>
      <c r="AD376" s="4"/>
    </row>
    <row r="377" spans="1:30" ht="12" customHeight="1" x14ac:dyDescent="0.3">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c r="AA377" s="4"/>
      <c r="AB377" s="4"/>
      <c r="AC377" s="4"/>
      <c r="AD377" s="4"/>
    </row>
    <row r="378" spans="1:30" ht="12" customHeight="1" x14ac:dyDescent="0.3">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c r="AA378" s="4"/>
      <c r="AB378" s="4"/>
      <c r="AC378" s="4"/>
      <c r="AD378" s="4"/>
    </row>
    <row r="379" spans="1:30" ht="12" customHeight="1" x14ac:dyDescent="0.3">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c r="AA379" s="4"/>
      <c r="AB379" s="4"/>
      <c r="AC379" s="4"/>
      <c r="AD379" s="4"/>
    </row>
    <row r="380" spans="1:30" ht="12" customHeight="1" x14ac:dyDescent="0.3">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row>
    <row r="381" spans="1:30" ht="12" customHeight="1" x14ac:dyDescent="0.3">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c r="AA381" s="4"/>
      <c r="AB381" s="4"/>
      <c r="AC381" s="4"/>
      <c r="AD381" s="4"/>
    </row>
    <row r="382" spans="1:30" ht="12" customHeight="1" x14ac:dyDescent="0.3">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c r="AA382" s="4"/>
      <c r="AB382" s="4"/>
      <c r="AC382" s="4"/>
      <c r="AD382" s="4"/>
    </row>
    <row r="383" spans="1:30" ht="12" customHeight="1" x14ac:dyDescent="0.3">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c r="AA383" s="4"/>
      <c r="AB383" s="4"/>
      <c r="AC383" s="4"/>
      <c r="AD383" s="4"/>
    </row>
    <row r="384" spans="1:30" ht="12" customHeight="1" x14ac:dyDescent="0.3">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c r="AA384" s="4"/>
      <c r="AB384" s="4"/>
      <c r="AC384" s="4"/>
      <c r="AD384" s="4"/>
    </row>
    <row r="385" spans="1:30" ht="12" customHeight="1" x14ac:dyDescent="0.3">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c r="AA385" s="4"/>
      <c r="AB385" s="4"/>
      <c r="AC385" s="4"/>
      <c r="AD385" s="4"/>
    </row>
    <row r="386" spans="1:30" ht="12" customHeight="1" x14ac:dyDescent="0.3">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c r="AA386" s="4"/>
      <c r="AB386" s="4"/>
      <c r="AC386" s="4"/>
      <c r="AD386" s="4"/>
    </row>
    <row r="387" spans="1:30" ht="12" customHeight="1" x14ac:dyDescent="0.3">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c r="AA387" s="4"/>
      <c r="AB387" s="4"/>
      <c r="AC387" s="4"/>
      <c r="AD387" s="4"/>
    </row>
    <row r="388" spans="1:30" ht="12" customHeight="1" x14ac:dyDescent="0.3">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c r="AA388" s="4"/>
      <c r="AB388" s="4"/>
      <c r="AC388" s="4"/>
      <c r="AD388" s="4"/>
    </row>
    <row r="389" spans="1:30" ht="12" customHeight="1" x14ac:dyDescent="0.3">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c r="AA389" s="4"/>
      <c r="AB389" s="4"/>
      <c r="AC389" s="4"/>
      <c r="AD389" s="4"/>
    </row>
    <row r="390" spans="1:30" ht="12" customHeight="1" x14ac:dyDescent="0.3">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c r="AA390" s="4"/>
      <c r="AB390" s="4"/>
      <c r="AC390" s="4"/>
      <c r="AD390" s="4"/>
    </row>
    <row r="391" spans="1:30" ht="12" customHeight="1" x14ac:dyDescent="0.3">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row>
    <row r="392" spans="1:30" ht="12" customHeight="1" x14ac:dyDescent="0.3">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c r="AA392" s="4"/>
      <c r="AB392" s="4"/>
      <c r="AC392" s="4"/>
      <c r="AD392" s="4"/>
    </row>
    <row r="393" spans="1:30" ht="12" customHeight="1" x14ac:dyDescent="0.3">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c r="AA393" s="4"/>
      <c r="AB393" s="4"/>
      <c r="AC393" s="4"/>
      <c r="AD393" s="4"/>
    </row>
    <row r="394" spans="1:30" ht="12" customHeight="1" x14ac:dyDescent="0.3">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c r="AA394" s="4"/>
      <c r="AB394" s="4"/>
      <c r="AC394" s="4"/>
      <c r="AD394" s="4"/>
    </row>
    <row r="395" spans="1:30" ht="12" customHeight="1" x14ac:dyDescent="0.3">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c r="AA395" s="4"/>
      <c r="AB395" s="4"/>
      <c r="AC395" s="4"/>
      <c r="AD395" s="4"/>
    </row>
    <row r="396" spans="1:30" ht="12" customHeight="1" x14ac:dyDescent="0.3">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c r="AA396" s="4"/>
      <c r="AB396" s="4"/>
      <c r="AC396" s="4"/>
      <c r="AD396" s="4"/>
    </row>
    <row r="397" spans="1:30" ht="12" customHeight="1" x14ac:dyDescent="0.3">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c r="AA397" s="4"/>
      <c r="AB397" s="4"/>
      <c r="AC397" s="4"/>
      <c r="AD397" s="4"/>
    </row>
    <row r="398" spans="1:30" ht="12" customHeight="1" x14ac:dyDescent="0.3">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c r="AA398" s="4"/>
      <c r="AB398" s="4"/>
      <c r="AC398" s="4"/>
      <c r="AD398" s="4"/>
    </row>
    <row r="399" spans="1:30" ht="12" customHeight="1" x14ac:dyDescent="0.3">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c r="AA399" s="4"/>
      <c r="AB399" s="4"/>
      <c r="AC399" s="4"/>
      <c r="AD399" s="4"/>
    </row>
    <row r="400" spans="1:30" ht="12" customHeight="1" x14ac:dyDescent="0.3">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c r="AA400" s="4"/>
      <c r="AB400" s="4"/>
      <c r="AC400" s="4"/>
      <c r="AD400" s="4"/>
    </row>
    <row r="401" spans="1:30" ht="12" customHeight="1" x14ac:dyDescent="0.3">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c r="AA401" s="4"/>
      <c r="AB401" s="4"/>
      <c r="AC401" s="4"/>
      <c r="AD401" s="4"/>
    </row>
    <row r="402" spans="1:30" ht="12" customHeight="1" x14ac:dyDescent="0.3">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row>
    <row r="403" spans="1:30" ht="12" customHeight="1" x14ac:dyDescent="0.3">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c r="AA403" s="4"/>
      <c r="AB403" s="4"/>
      <c r="AC403" s="4"/>
      <c r="AD403" s="4"/>
    </row>
    <row r="404" spans="1:30" ht="12" customHeight="1" x14ac:dyDescent="0.3">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c r="AA404" s="4"/>
      <c r="AB404" s="4"/>
      <c r="AC404" s="4"/>
      <c r="AD404" s="4"/>
    </row>
    <row r="405" spans="1:30" ht="12" customHeight="1" x14ac:dyDescent="0.3">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c r="AA405" s="4"/>
      <c r="AB405" s="4"/>
      <c r="AC405" s="4"/>
      <c r="AD405" s="4"/>
    </row>
    <row r="406" spans="1:30" ht="12" customHeight="1" x14ac:dyDescent="0.3">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c r="AA406" s="4"/>
      <c r="AB406" s="4"/>
      <c r="AC406" s="4"/>
      <c r="AD406" s="4"/>
    </row>
    <row r="407" spans="1:30" ht="12" customHeight="1" x14ac:dyDescent="0.3">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c r="AA407" s="4"/>
      <c r="AB407" s="4"/>
      <c r="AC407" s="4"/>
      <c r="AD407" s="4"/>
    </row>
    <row r="408" spans="1:30" ht="12" customHeight="1" x14ac:dyDescent="0.3">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c r="AA408" s="4"/>
      <c r="AB408" s="4"/>
      <c r="AC408" s="4"/>
      <c r="AD408" s="4"/>
    </row>
    <row r="409" spans="1:30" ht="12" customHeight="1" x14ac:dyDescent="0.3">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c r="AA409" s="4"/>
      <c r="AB409" s="4"/>
      <c r="AC409" s="4"/>
      <c r="AD409" s="4"/>
    </row>
    <row r="410" spans="1:30" ht="12" customHeight="1" x14ac:dyDescent="0.3">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c r="AA410" s="4"/>
      <c r="AB410" s="4"/>
      <c r="AC410" s="4"/>
      <c r="AD410" s="4"/>
    </row>
    <row r="411" spans="1:30" ht="12" customHeight="1" x14ac:dyDescent="0.3">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c r="AA411" s="4"/>
      <c r="AB411" s="4"/>
      <c r="AC411" s="4"/>
      <c r="AD411" s="4"/>
    </row>
    <row r="412" spans="1:30" ht="12" customHeight="1" x14ac:dyDescent="0.3">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c r="AA412" s="4"/>
      <c r="AB412" s="4"/>
      <c r="AC412" s="4"/>
      <c r="AD412" s="4"/>
    </row>
    <row r="413" spans="1:30" ht="12" customHeight="1" x14ac:dyDescent="0.3">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row>
    <row r="414" spans="1:30" ht="12" customHeight="1" x14ac:dyDescent="0.3">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c r="AA414" s="4"/>
      <c r="AB414" s="4"/>
      <c r="AC414" s="4"/>
      <c r="AD414" s="4"/>
    </row>
    <row r="415" spans="1:30" ht="12" customHeight="1" x14ac:dyDescent="0.3">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c r="AA415" s="4"/>
      <c r="AB415" s="4"/>
      <c r="AC415" s="4"/>
      <c r="AD415" s="4"/>
    </row>
    <row r="416" spans="1:30" ht="12" customHeight="1" x14ac:dyDescent="0.3">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c r="AA416" s="4"/>
      <c r="AB416" s="4"/>
      <c r="AC416" s="4"/>
      <c r="AD416" s="4"/>
    </row>
    <row r="417" spans="1:30" ht="12" customHeight="1" x14ac:dyDescent="0.3">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c r="AA417" s="4"/>
      <c r="AB417" s="4"/>
      <c r="AC417" s="4"/>
      <c r="AD417" s="4"/>
    </row>
    <row r="418" spans="1:30" ht="12" customHeight="1" x14ac:dyDescent="0.3">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c r="AA418" s="4"/>
      <c r="AB418" s="4"/>
      <c r="AC418" s="4"/>
      <c r="AD418" s="4"/>
    </row>
    <row r="419" spans="1:30" ht="12" customHeight="1" x14ac:dyDescent="0.3">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c r="AA419" s="4"/>
      <c r="AB419" s="4"/>
      <c r="AC419" s="4"/>
      <c r="AD419" s="4"/>
    </row>
    <row r="420" spans="1:30" ht="12" customHeight="1" x14ac:dyDescent="0.3">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c r="AA420" s="4"/>
      <c r="AB420" s="4"/>
      <c r="AC420" s="4"/>
      <c r="AD420" s="4"/>
    </row>
    <row r="421" spans="1:30" ht="12" customHeight="1" x14ac:dyDescent="0.3">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c r="AA421" s="4"/>
      <c r="AB421" s="4"/>
      <c r="AC421" s="4"/>
      <c r="AD421" s="4"/>
    </row>
    <row r="422" spans="1:30" ht="12" customHeight="1" x14ac:dyDescent="0.3">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c r="AA422" s="4"/>
      <c r="AB422" s="4"/>
      <c r="AC422" s="4"/>
      <c r="AD422" s="4"/>
    </row>
    <row r="423" spans="1:30" ht="12" customHeight="1" x14ac:dyDescent="0.3">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c r="AA423" s="4"/>
      <c r="AB423" s="4"/>
      <c r="AC423" s="4"/>
      <c r="AD423" s="4"/>
    </row>
    <row r="424" spans="1:30" ht="12" customHeight="1" x14ac:dyDescent="0.3">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row>
    <row r="425" spans="1:30" ht="12" customHeight="1" x14ac:dyDescent="0.3">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c r="AA425" s="4"/>
      <c r="AB425" s="4"/>
      <c r="AC425" s="4"/>
      <c r="AD425" s="4"/>
    </row>
    <row r="426" spans="1:30" ht="12" customHeight="1" x14ac:dyDescent="0.3">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c r="AA426" s="4"/>
      <c r="AB426" s="4"/>
      <c r="AC426" s="4"/>
      <c r="AD426" s="4"/>
    </row>
    <row r="427" spans="1:30" ht="12" customHeight="1" x14ac:dyDescent="0.3">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c r="AA427" s="4"/>
      <c r="AB427" s="4"/>
      <c r="AC427" s="4"/>
      <c r="AD427" s="4"/>
    </row>
    <row r="428" spans="1:30" ht="12" customHeight="1" x14ac:dyDescent="0.3">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c r="AA428" s="4"/>
      <c r="AB428" s="4"/>
      <c r="AC428" s="4"/>
      <c r="AD428" s="4"/>
    </row>
    <row r="429" spans="1:30" ht="12" customHeight="1" x14ac:dyDescent="0.3">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c r="AA429" s="4"/>
      <c r="AB429" s="4"/>
      <c r="AC429" s="4"/>
      <c r="AD429" s="4"/>
    </row>
    <row r="430" spans="1:30" ht="12" customHeight="1" x14ac:dyDescent="0.3">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c r="AA430" s="4"/>
      <c r="AB430" s="4"/>
      <c r="AC430" s="4"/>
      <c r="AD430" s="4"/>
    </row>
    <row r="431" spans="1:30" ht="12" customHeight="1" x14ac:dyDescent="0.3">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c r="AA431" s="4"/>
      <c r="AB431" s="4"/>
      <c r="AC431" s="4"/>
      <c r="AD431" s="4"/>
    </row>
    <row r="432" spans="1:30" ht="12" customHeight="1" x14ac:dyDescent="0.3">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c r="AA432" s="4"/>
      <c r="AB432" s="4"/>
      <c r="AC432" s="4"/>
      <c r="AD432" s="4"/>
    </row>
    <row r="433" spans="1:30" ht="12" customHeight="1" x14ac:dyDescent="0.3">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c r="AA433" s="4"/>
      <c r="AB433" s="4"/>
      <c r="AC433" s="4"/>
      <c r="AD433" s="4"/>
    </row>
    <row r="434" spans="1:30" ht="12" customHeight="1" x14ac:dyDescent="0.3">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c r="AA434" s="4"/>
      <c r="AB434" s="4"/>
      <c r="AC434" s="4"/>
      <c r="AD434" s="4"/>
    </row>
    <row r="435" spans="1:30" ht="12" customHeight="1" x14ac:dyDescent="0.3">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row>
    <row r="436" spans="1:30" ht="12" customHeight="1" x14ac:dyDescent="0.3">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c r="AA436" s="4"/>
      <c r="AB436" s="4"/>
      <c r="AC436" s="4"/>
      <c r="AD436" s="4"/>
    </row>
    <row r="437" spans="1:30" ht="12" customHeight="1" x14ac:dyDescent="0.3">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c r="AA437" s="4"/>
      <c r="AB437" s="4"/>
      <c r="AC437" s="4"/>
      <c r="AD437" s="4"/>
    </row>
    <row r="438" spans="1:30" ht="12" customHeight="1" x14ac:dyDescent="0.3">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c r="AA438" s="4"/>
      <c r="AB438" s="4"/>
      <c r="AC438" s="4"/>
      <c r="AD438" s="4"/>
    </row>
    <row r="439" spans="1:30" ht="12" customHeight="1" x14ac:dyDescent="0.3">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c r="AA439" s="4"/>
      <c r="AB439" s="4"/>
      <c r="AC439" s="4"/>
      <c r="AD439" s="4"/>
    </row>
    <row r="440" spans="1:30" ht="12" customHeight="1" x14ac:dyDescent="0.3">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c r="AA440" s="4"/>
      <c r="AB440" s="4"/>
      <c r="AC440" s="4"/>
      <c r="AD440" s="4"/>
    </row>
    <row r="441" spans="1:30" ht="12" customHeight="1" x14ac:dyDescent="0.3">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c r="AA441" s="4"/>
      <c r="AB441" s="4"/>
      <c r="AC441" s="4"/>
      <c r="AD441" s="4"/>
    </row>
    <row r="442" spans="1:30" ht="12" customHeight="1" x14ac:dyDescent="0.3">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c r="AA442" s="4"/>
      <c r="AB442" s="4"/>
      <c r="AC442" s="4"/>
      <c r="AD442" s="4"/>
    </row>
    <row r="443" spans="1:30" ht="12" customHeight="1" x14ac:dyDescent="0.3">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c r="AA443" s="4"/>
      <c r="AB443" s="4"/>
      <c r="AC443" s="4"/>
      <c r="AD443" s="4"/>
    </row>
    <row r="444" spans="1:30" ht="12" customHeight="1" x14ac:dyDescent="0.3">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c r="AA444" s="4"/>
      <c r="AB444" s="4"/>
      <c r="AC444" s="4"/>
      <c r="AD444" s="4"/>
    </row>
    <row r="445" spans="1:30" ht="12" customHeight="1" x14ac:dyDescent="0.3">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c r="AA445" s="4"/>
      <c r="AB445" s="4"/>
      <c r="AC445" s="4"/>
      <c r="AD445" s="4"/>
    </row>
    <row r="446" spans="1:30" ht="12" customHeight="1" x14ac:dyDescent="0.3">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c r="AA446" s="4"/>
      <c r="AB446" s="4"/>
      <c r="AC446" s="4"/>
      <c r="AD446" s="4"/>
    </row>
    <row r="447" spans="1:30" ht="12" customHeight="1" x14ac:dyDescent="0.3">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c r="AA447" s="4"/>
      <c r="AB447" s="4"/>
      <c r="AC447" s="4"/>
      <c r="AD447" s="4"/>
    </row>
    <row r="448" spans="1:30" ht="12" customHeight="1" x14ac:dyDescent="0.3">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c r="AA448" s="4"/>
      <c r="AB448" s="4"/>
      <c r="AC448" s="4"/>
      <c r="AD448" s="4"/>
    </row>
    <row r="449" spans="1:30" ht="12" customHeight="1" x14ac:dyDescent="0.3">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c r="AA449" s="4"/>
      <c r="AB449" s="4"/>
      <c r="AC449" s="4"/>
      <c r="AD449" s="4"/>
    </row>
    <row r="450" spans="1:30" ht="12" customHeight="1" x14ac:dyDescent="0.3">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c r="AA450" s="4"/>
      <c r="AB450" s="4"/>
      <c r="AC450" s="4"/>
      <c r="AD450" s="4"/>
    </row>
    <row r="451" spans="1:30" ht="12" customHeight="1" x14ac:dyDescent="0.3">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c r="AA451" s="4"/>
      <c r="AB451" s="4"/>
      <c r="AC451" s="4"/>
      <c r="AD451" s="4"/>
    </row>
    <row r="452" spans="1:30" ht="12" customHeight="1" x14ac:dyDescent="0.3">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c r="AA452" s="4"/>
      <c r="AB452" s="4"/>
      <c r="AC452" s="4"/>
      <c r="AD452" s="4"/>
    </row>
    <row r="453" spans="1:30" ht="12" customHeight="1" x14ac:dyDescent="0.3">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c r="AA453" s="4"/>
      <c r="AB453" s="4"/>
      <c r="AC453" s="4"/>
      <c r="AD453" s="4"/>
    </row>
    <row r="454" spans="1:30" ht="12" customHeight="1" x14ac:dyDescent="0.3">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c r="AA454" s="4"/>
      <c r="AB454" s="4"/>
      <c r="AC454" s="4"/>
      <c r="AD454" s="4"/>
    </row>
    <row r="455" spans="1:30" ht="12" customHeight="1" x14ac:dyDescent="0.3">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c r="AA455" s="4"/>
      <c r="AB455" s="4"/>
      <c r="AC455" s="4"/>
      <c r="AD455" s="4"/>
    </row>
    <row r="456" spans="1:30" ht="12" customHeight="1" x14ac:dyDescent="0.3">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c r="AA456" s="4"/>
      <c r="AB456" s="4"/>
      <c r="AC456" s="4"/>
      <c r="AD456" s="4"/>
    </row>
    <row r="457" spans="1:30" ht="12" customHeight="1" x14ac:dyDescent="0.3">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c r="AA457" s="4"/>
      <c r="AB457" s="4"/>
      <c r="AC457" s="4"/>
      <c r="AD457" s="4"/>
    </row>
    <row r="458" spans="1:30" ht="12" customHeight="1" x14ac:dyDescent="0.3">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c r="AA458" s="4"/>
      <c r="AB458" s="4"/>
      <c r="AC458" s="4"/>
      <c r="AD458" s="4"/>
    </row>
    <row r="459" spans="1:30" ht="12" customHeight="1" x14ac:dyDescent="0.3">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c r="AA459" s="4"/>
      <c r="AB459" s="4"/>
      <c r="AC459" s="4"/>
      <c r="AD459" s="4"/>
    </row>
    <row r="460" spans="1:30" ht="12" customHeight="1" x14ac:dyDescent="0.3">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c r="AA460" s="4"/>
      <c r="AB460" s="4"/>
      <c r="AC460" s="4"/>
      <c r="AD460" s="4"/>
    </row>
    <row r="461" spans="1:30" ht="12" customHeight="1" x14ac:dyDescent="0.3">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c r="AA461" s="4"/>
      <c r="AB461" s="4"/>
      <c r="AC461" s="4"/>
      <c r="AD461" s="4"/>
    </row>
    <row r="462" spans="1:30" ht="12" customHeight="1" x14ac:dyDescent="0.3">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c r="AA462" s="4"/>
      <c r="AB462" s="4"/>
      <c r="AC462" s="4"/>
      <c r="AD462" s="4"/>
    </row>
    <row r="463" spans="1:30" ht="12" customHeight="1" x14ac:dyDescent="0.3">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c r="AA463" s="4"/>
      <c r="AB463" s="4"/>
      <c r="AC463" s="4"/>
      <c r="AD463" s="4"/>
    </row>
    <row r="464" spans="1:30" ht="12" customHeight="1" x14ac:dyDescent="0.3">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c r="AA464" s="4"/>
      <c r="AB464" s="4"/>
      <c r="AC464" s="4"/>
      <c r="AD464" s="4"/>
    </row>
    <row r="465" spans="1:30" ht="12" customHeight="1" x14ac:dyDescent="0.3">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c r="AA465" s="4"/>
      <c r="AB465" s="4"/>
      <c r="AC465" s="4"/>
      <c r="AD465" s="4"/>
    </row>
    <row r="466" spans="1:30" ht="12" customHeight="1" x14ac:dyDescent="0.3">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c r="AA466" s="4"/>
      <c r="AB466" s="4"/>
      <c r="AC466" s="4"/>
      <c r="AD466" s="4"/>
    </row>
    <row r="467" spans="1:30" ht="12" customHeight="1" x14ac:dyDescent="0.3">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c r="AA467" s="4"/>
      <c r="AB467" s="4"/>
      <c r="AC467" s="4"/>
      <c r="AD467" s="4"/>
    </row>
    <row r="468" spans="1:30" ht="12" customHeight="1" x14ac:dyDescent="0.3">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c r="AA468" s="4"/>
      <c r="AB468" s="4"/>
      <c r="AC468" s="4"/>
      <c r="AD468" s="4"/>
    </row>
    <row r="469" spans="1:30" ht="12" customHeight="1" x14ac:dyDescent="0.3">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row>
    <row r="470" spans="1:30" ht="12" customHeight="1" x14ac:dyDescent="0.3">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c r="AA470" s="4"/>
      <c r="AB470" s="4"/>
      <c r="AC470" s="4"/>
      <c r="AD470" s="4"/>
    </row>
    <row r="471" spans="1:30" ht="12" customHeight="1" x14ac:dyDescent="0.3">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c r="AA471" s="4"/>
      <c r="AB471" s="4"/>
      <c r="AC471" s="4"/>
      <c r="AD471" s="4"/>
    </row>
    <row r="472" spans="1:30" ht="12" customHeight="1" x14ac:dyDescent="0.3">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c r="AA472" s="4"/>
      <c r="AB472" s="4"/>
      <c r="AC472" s="4"/>
      <c r="AD472" s="4"/>
    </row>
    <row r="473" spans="1:30" ht="12" customHeight="1" x14ac:dyDescent="0.3">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c r="AA473" s="4"/>
      <c r="AB473" s="4"/>
      <c r="AC473" s="4"/>
      <c r="AD473" s="4"/>
    </row>
    <row r="474" spans="1:30" ht="12" customHeight="1" x14ac:dyDescent="0.3">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c r="AA474" s="4"/>
      <c r="AB474" s="4"/>
      <c r="AC474" s="4"/>
      <c r="AD474" s="4"/>
    </row>
    <row r="475" spans="1:30" ht="12" customHeight="1" x14ac:dyDescent="0.3">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c r="AA475" s="4"/>
      <c r="AB475" s="4"/>
      <c r="AC475" s="4"/>
      <c r="AD475" s="4"/>
    </row>
    <row r="476" spans="1:30" ht="12" customHeight="1" x14ac:dyDescent="0.3">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c r="AA476" s="4"/>
      <c r="AB476" s="4"/>
      <c r="AC476" s="4"/>
      <c r="AD476" s="4"/>
    </row>
    <row r="477" spans="1:30" ht="12" customHeight="1" x14ac:dyDescent="0.3">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c r="AA477" s="4"/>
      <c r="AB477" s="4"/>
      <c r="AC477" s="4"/>
      <c r="AD477" s="4"/>
    </row>
    <row r="478" spans="1:30" ht="12" customHeight="1" x14ac:dyDescent="0.3">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c r="AA478" s="4"/>
      <c r="AB478" s="4"/>
      <c r="AC478" s="4"/>
      <c r="AD478" s="4"/>
    </row>
    <row r="479" spans="1:30" ht="12" customHeight="1" x14ac:dyDescent="0.3">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c r="AA479" s="4"/>
      <c r="AB479" s="4"/>
      <c r="AC479" s="4"/>
      <c r="AD479" s="4"/>
    </row>
    <row r="480" spans="1:30" ht="12" customHeight="1" x14ac:dyDescent="0.3">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c r="AA480" s="4"/>
      <c r="AB480" s="4"/>
      <c r="AC480" s="4"/>
      <c r="AD480" s="4"/>
    </row>
    <row r="481" spans="1:30" ht="12" customHeight="1" x14ac:dyDescent="0.3">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c r="AA481" s="4"/>
      <c r="AB481" s="4"/>
      <c r="AC481" s="4"/>
      <c r="AD481" s="4"/>
    </row>
    <row r="482" spans="1:30" ht="12" customHeight="1" x14ac:dyDescent="0.3">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c r="AA482" s="4"/>
      <c r="AB482" s="4"/>
      <c r="AC482" s="4"/>
      <c r="AD482" s="4"/>
    </row>
    <row r="483" spans="1:30" ht="12" customHeight="1" x14ac:dyDescent="0.3">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c r="AA483" s="4"/>
      <c r="AB483" s="4"/>
      <c r="AC483" s="4"/>
      <c r="AD483" s="4"/>
    </row>
    <row r="484" spans="1:30" ht="12" customHeight="1" x14ac:dyDescent="0.3">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c r="AA484" s="4"/>
      <c r="AB484" s="4"/>
      <c r="AC484" s="4"/>
      <c r="AD484" s="4"/>
    </row>
    <row r="485" spans="1:30" ht="12" customHeight="1" x14ac:dyDescent="0.3">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c r="AA485" s="4"/>
      <c r="AB485" s="4"/>
      <c r="AC485" s="4"/>
      <c r="AD485" s="4"/>
    </row>
    <row r="486" spans="1:30" ht="12" customHeight="1" x14ac:dyDescent="0.3">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c r="AA486" s="4"/>
      <c r="AB486" s="4"/>
      <c r="AC486" s="4"/>
      <c r="AD486" s="4"/>
    </row>
    <row r="487" spans="1:30" ht="12" customHeight="1" x14ac:dyDescent="0.3">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c r="AA487" s="4"/>
      <c r="AB487" s="4"/>
      <c r="AC487" s="4"/>
      <c r="AD487" s="4"/>
    </row>
    <row r="488" spans="1:30" ht="12" customHeight="1" x14ac:dyDescent="0.3">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c r="AA488" s="4"/>
      <c r="AB488" s="4"/>
      <c r="AC488" s="4"/>
      <c r="AD488" s="4"/>
    </row>
    <row r="489" spans="1:30" ht="12" customHeight="1" x14ac:dyDescent="0.3">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c r="AA489" s="4"/>
      <c r="AB489" s="4"/>
      <c r="AC489" s="4"/>
      <c r="AD489" s="4"/>
    </row>
    <row r="490" spans="1:30" ht="12" customHeight="1" x14ac:dyDescent="0.3">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c r="AA490" s="4"/>
      <c r="AB490" s="4"/>
      <c r="AC490" s="4"/>
      <c r="AD490" s="4"/>
    </row>
    <row r="491" spans="1:30" ht="12" customHeight="1" x14ac:dyDescent="0.3">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c r="AA491" s="4"/>
      <c r="AB491" s="4"/>
      <c r="AC491" s="4"/>
      <c r="AD491" s="4"/>
    </row>
    <row r="492" spans="1:30" ht="12" customHeight="1" x14ac:dyDescent="0.3">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c r="AA492" s="4"/>
      <c r="AB492" s="4"/>
      <c r="AC492" s="4"/>
      <c r="AD492" s="4"/>
    </row>
    <row r="493" spans="1:30" ht="12" customHeight="1" x14ac:dyDescent="0.3">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c r="AA493" s="4"/>
      <c r="AB493" s="4"/>
      <c r="AC493" s="4"/>
      <c r="AD493" s="4"/>
    </row>
    <row r="494" spans="1:30" ht="12" customHeight="1" x14ac:dyDescent="0.3">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c r="AA494" s="4"/>
      <c r="AB494" s="4"/>
      <c r="AC494" s="4"/>
      <c r="AD494" s="4"/>
    </row>
    <row r="495" spans="1:30" ht="12" customHeight="1" x14ac:dyDescent="0.3">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c r="AA495" s="4"/>
      <c r="AB495" s="4"/>
      <c r="AC495" s="4"/>
      <c r="AD495" s="4"/>
    </row>
    <row r="496" spans="1:30" ht="12" customHeight="1" x14ac:dyDescent="0.3">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c r="AA496" s="4"/>
      <c r="AB496" s="4"/>
      <c r="AC496" s="4"/>
      <c r="AD496" s="4"/>
    </row>
    <row r="497" spans="1:30" ht="12" customHeight="1" x14ac:dyDescent="0.3">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c r="AA497" s="4"/>
      <c r="AB497" s="4"/>
      <c r="AC497" s="4"/>
      <c r="AD497" s="4"/>
    </row>
    <row r="498" spans="1:30" ht="12" customHeight="1" x14ac:dyDescent="0.3">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c r="AA498" s="4"/>
      <c r="AB498" s="4"/>
      <c r="AC498" s="4"/>
      <c r="AD498" s="4"/>
    </row>
    <row r="499" spans="1:30" ht="12" customHeight="1" x14ac:dyDescent="0.3">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c r="AA499" s="4"/>
      <c r="AB499" s="4"/>
      <c r="AC499" s="4"/>
      <c r="AD499" s="4"/>
    </row>
    <row r="500" spans="1:30" ht="12" customHeight="1" x14ac:dyDescent="0.3">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c r="AA500" s="4"/>
      <c r="AB500" s="4"/>
      <c r="AC500" s="4"/>
      <c r="AD500" s="4"/>
    </row>
    <row r="501" spans="1:30" ht="12" customHeight="1" x14ac:dyDescent="0.3">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c r="AA501" s="4"/>
      <c r="AB501" s="4"/>
      <c r="AC501" s="4"/>
      <c r="AD501" s="4"/>
    </row>
    <row r="502" spans="1:30" ht="12" customHeight="1" x14ac:dyDescent="0.3">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c r="AA502" s="4"/>
      <c r="AB502" s="4"/>
      <c r="AC502" s="4"/>
      <c r="AD502" s="4"/>
    </row>
    <row r="503" spans="1:30" ht="12" customHeight="1" x14ac:dyDescent="0.3">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c r="AA503" s="4"/>
      <c r="AB503" s="4"/>
      <c r="AC503" s="4"/>
      <c r="AD503" s="4"/>
    </row>
    <row r="504" spans="1:30" ht="12" customHeight="1" x14ac:dyDescent="0.3">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c r="AA504" s="4"/>
      <c r="AB504" s="4"/>
      <c r="AC504" s="4"/>
      <c r="AD504" s="4"/>
    </row>
    <row r="505" spans="1:30" ht="12" customHeight="1" x14ac:dyDescent="0.3">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c r="AA505" s="4"/>
      <c r="AB505" s="4"/>
      <c r="AC505" s="4"/>
      <c r="AD505" s="4"/>
    </row>
    <row r="506" spans="1:30" ht="12" customHeight="1" x14ac:dyDescent="0.3">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c r="AA506" s="4"/>
      <c r="AB506" s="4"/>
      <c r="AC506" s="4"/>
      <c r="AD506" s="4"/>
    </row>
    <row r="507" spans="1:30" ht="12" customHeight="1" x14ac:dyDescent="0.3">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c r="AA507" s="4"/>
      <c r="AB507" s="4"/>
      <c r="AC507" s="4"/>
      <c r="AD507" s="4"/>
    </row>
    <row r="508" spans="1:30" ht="12" customHeight="1" x14ac:dyDescent="0.3">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c r="AA508" s="4"/>
      <c r="AB508" s="4"/>
      <c r="AC508" s="4"/>
      <c r="AD508" s="4"/>
    </row>
    <row r="509" spans="1:30" ht="12" customHeight="1" x14ac:dyDescent="0.3">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c r="AA509" s="4"/>
      <c r="AB509" s="4"/>
      <c r="AC509" s="4"/>
      <c r="AD509" s="4"/>
    </row>
    <row r="510" spans="1:30" ht="12" customHeight="1" x14ac:dyDescent="0.3">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c r="AA510" s="4"/>
      <c r="AB510" s="4"/>
      <c r="AC510" s="4"/>
      <c r="AD510" s="4"/>
    </row>
    <row r="511" spans="1:30" ht="12" customHeight="1" x14ac:dyDescent="0.3">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c r="AA511" s="4"/>
      <c r="AB511" s="4"/>
      <c r="AC511" s="4"/>
      <c r="AD511" s="4"/>
    </row>
    <row r="512" spans="1:30" ht="12" customHeight="1" x14ac:dyDescent="0.3">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c r="AA512" s="4"/>
      <c r="AB512" s="4"/>
      <c r="AC512" s="4"/>
      <c r="AD512" s="4"/>
    </row>
    <row r="513" spans="1:30" ht="12" customHeight="1" x14ac:dyDescent="0.3">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c r="AA513" s="4"/>
      <c r="AB513" s="4"/>
      <c r="AC513" s="4"/>
      <c r="AD513" s="4"/>
    </row>
    <row r="514" spans="1:30" ht="12" customHeight="1" x14ac:dyDescent="0.3">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c r="AA514" s="4"/>
      <c r="AB514" s="4"/>
      <c r="AC514" s="4"/>
      <c r="AD514" s="4"/>
    </row>
    <row r="515" spans="1:30" ht="12" customHeight="1" x14ac:dyDescent="0.3">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c r="AA515" s="4"/>
      <c r="AB515" s="4"/>
      <c r="AC515" s="4"/>
      <c r="AD515" s="4"/>
    </row>
    <row r="516" spans="1:30" ht="12" customHeight="1" x14ac:dyDescent="0.3">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c r="AA516" s="4"/>
      <c r="AB516" s="4"/>
      <c r="AC516" s="4"/>
      <c r="AD516" s="4"/>
    </row>
    <row r="517" spans="1:30" ht="12" customHeight="1" x14ac:dyDescent="0.3">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c r="AA517" s="4"/>
      <c r="AB517" s="4"/>
      <c r="AC517" s="4"/>
      <c r="AD517" s="4"/>
    </row>
    <row r="518" spans="1:30" ht="12" customHeight="1" x14ac:dyDescent="0.3">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c r="AA518" s="4"/>
      <c r="AB518" s="4"/>
      <c r="AC518" s="4"/>
      <c r="AD518" s="4"/>
    </row>
    <row r="519" spans="1:30" ht="12" customHeight="1" x14ac:dyDescent="0.3">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c r="AA519" s="4"/>
      <c r="AB519" s="4"/>
      <c r="AC519" s="4"/>
      <c r="AD519" s="4"/>
    </row>
    <row r="520" spans="1:30" ht="12" customHeight="1" x14ac:dyDescent="0.3">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c r="AA520" s="4"/>
      <c r="AB520" s="4"/>
      <c r="AC520" s="4"/>
      <c r="AD520" s="4"/>
    </row>
    <row r="521" spans="1:30" ht="12" customHeight="1" x14ac:dyDescent="0.3">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c r="AA521" s="4"/>
      <c r="AB521" s="4"/>
      <c r="AC521" s="4"/>
      <c r="AD521" s="4"/>
    </row>
    <row r="522" spans="1:30" ht="12" customHeight="1" x14ac:dyDescent="0.3">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c r="AA522" s="4"/>
      <c r="AB522" s="4"/>
      <c r="AC522" s="4"/>
      <c r="AD522" s="4"/>
    </row>
    <row r="523" spans="1:30" ht="12" customHeight="1" x14ac:dyDescent="0.3">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c r="AA523" s="4"/>
      <c r="AB523" s="4"/>
      <c r="AC523" s="4"/>
      <c r="AD523" s="4"/>
    </row>
    <row r="524" spans="1:30" ht="12" customHeight="1" x14ac:dyDescent="0.3">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c r="AA524" s="4"/>
      <c r="AB524" s="4"/>
      <c r="AC524" s="4"/>
      <c r="AD524" s="4"/>
    </row>
    <row r="525" spans="1:30" ht="12" customHeight="1" x14ac:dyDescent="0.3">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c r="AA525" s="4"/>
      <c r="AB525" s="4"/>
      <c r="AC525" s="4"/>
      <c r="AD525" s="4"/>
    </row>
    <row r="526" spans="1:30" ht="12" customHeight="1" x14ac:dyDescent="0.3">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c r="AA526" s="4"/>
      <c r="AB526" s="4"/>
      <c r="AC526" s="4"/>
      <c r="AD526" s="4"/>
    </row>
    <row r="527" spans="1:30" ht="12" customHeight="1" x14ac:dyDescent="0.3">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c r="AA527" s="4"/>
      <c r="AB527" s="4"/>
      <c r="AC527" s="4"/>
      <c r="AD527" s="4"/>
    </row>
    <row r="528" spans="1:30" ht="12" customHeight="1" x14ac:dyDescent="0.3">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c r="AA528" s="4"/>
      <c r="AB528" s="4"/>
      <c r="AC528" s="4"/>
      <c r="AD528" s="4"/>
    </row>
    <row r="529" spans="1:30" ht="12" customHeight="1" x14ac:dyDescent="0.3">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c r="AA529" s="4"/>
      <c r="AB529" s="4"/>
      <c r="AC529" s="4"/>
      <c r="AD529" s="4"/>
    </row>
    <row r="530" spans="1:30" ht="12" customHeight="1" x14ac:dyDescent="0.3">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c r="AA530" s="4"/>
      <c r="AB530" s="4"/>
      <c r="AC530" s="4"/>
      <c r="AD530" s="4"/>
    </row>
    <row r="531" spans="1:30" ht="12" customHeight="1" x14ac:dyDescent="0.3">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c r="AA531" s="4"/>
      <c r="AB531" s="4"/>
      <c r="AC531" s="4"/>
      <c r="AD531" s="4"/>
    </row>
    <row r="532" spans="1:30" ht="12" customHeight="1" x14ac:dyDescent="0.3">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c r="AA532" s="4"/>
      <c r="AB532" s="4"/>
      <c r="AC532" s="4"/>
      <c r="AD532" s="4"/>
    </row>
    <row r="533" spans="1:30" ht="12" customHeight="1" x14ac:dyDescent="0.3">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c r="AA533" s="4"/>
      <c r="AB533" s="4"/>
      <c r="AC533" s="4"/>
      <c r="AD533" s="4"/>
    </row>
    <row r="534" spans="1:30" ht="12" customHeight="1" x14ac:dyDescent="0.3">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c r="AA534" s="4"/>
      <c r="AB534" s="4"/>
      <c r="AC534" s="4"/>
      <c r="AD534" s="4"/>
    </row>
    <row r="535" spans="1:30" ht="12" customHeight="1" x14ac:dyDescent="0.3">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c r="AA535" s="4"/>
      <c r="AB535" s="4"/>
      <c r="AC535" s="4"/>
      <c r="AD535" s="4"/>
    </row>
    <row r="536" spans="1:30" ht="12" customHeight="1" x14ac:dyDescent="0.3">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c r="AA536" s="4"/>
      <c r="AB536" s="4"/>
      <c r="AC536" s="4"/>
      <c r="AD536" s="4"/>
    </row>
    <row r="537" spans="1:30" ht="12" customHeight="1" x14ac:dyDescent="0.3">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c r="AA537" s="4"/>
      <c r="AB537" s="4"/>
      <c r="AC537" s="4"/>
      <c r="AD537" s="4"/>
    </row>
    <row r="538" spans="1:30" ht="12" customHeight="1" x14ac:dyDescent="0.3">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c r="AA538" s="4"/>
      <c r="AB538" s="4"/>
      <c r="AC538" s="4"/>
      <c r="AD538" s="4"/>
    </row>
    <row r="539" spans="1:30" ht="12" customHeight="1" x14ac:dyDescent="0.3">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c r="AA539" s="4"/>
      <c r="AB539" s="4"/>
      <c r="AC539" s="4"/>
      <c r="AD539" s="4"/>
    </row>
    <row r="540" spans="1:30" ht="12" customHeight="1" x14ac:dyDescent="0.3">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c r="AA540" s="4"/>
      <c r="AB540" s="4"/>
      <c r="AC540" s="4"/>
      <c r="AD540" s="4"/>
    </row>
    <row r="541" spans="1:30" ht="12" customHeight="1" x14ac:dyDescent="0.3">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c r="AA541" s="4"/>
      <c r="AB541" s="4"/>
      <c r="AC541" s="4"/>
      <c r="AD541" s="4"/>
    </row>
    <row r="542" spans="1:30" ht="12" customHeight="1" x14ac:dyDescent="0.3">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c r="AA542" s="4"/>
      <c r="AB542" s="4"/>
      <c r="AC542" s="4"/>
      <c r="AD542" s="4"/>
    </row>
    <row r="543" spans="1:30" ht="12" customHeight="1" x14ac:dyDescent="0.3">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c r="AA543" s="4"/>
      <c r="AB543" s="4"/>
      <c r="AC543" s="4"/>
      <c r="AD543" s="4"/>
    </row>
    <row r="544" spans="1:30" ht="12" customHeight="1" x14ac:dyDescent="0.3">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c r="AA544" s="4"/>
      <c r="AB544" s="4"/>
      <c r="AC544" s="4"/>
      <c r="AD544" s="4"/>
    </row>
    <row r="545" spans="1:30" ht="12" customHeight="1" x14ac:dyDescent="0.3">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c r="AA545" s="4"/>
      <c r="AB545" s="4"/>
      <c r="AC545" s="4"/>
      <c r="AD545" s="4"/>
    </row>
    <row r="546" spans="1:30" ht="12" customHeight="1" x14ac:dyDescent="0.3">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c r="AA546" s="4"/>
      <c r="AB546" s="4"/>
      <c r="AC546" s="4"/>
      <c r="AD546" s="4"/>
    </row>
    <row r="547" spans="1:30" ht="12" customHeight="1" x14ac:dyDescent="0.3">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c r="AA547" s="4"/>
      <c r="AB547" s="4"/>
      <c r="AC547" s="4"/>
      <c r="AD547" s="4"/>
    </row>
    <row r="548" spans="1:30" ht="12" customHeight="1" x14ac:dyDescent="0.3">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c r="AA548" s="4"/>
      <c r="AB548" s="4"/>
      <c r="AC548" s="4"/>
      <c r="AD548" s="4"/>
    </row>
    <row r="549" spans="1:30" ht="12" customHeight="1" x14ac:dyDescent="0.3">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c r="AA549" s="4"/>
      <c r="AB549" s="4"/>
      <c r="AC549" s="4"/>
      <c r="AD549" s="4"/>
    </row>
    <row r="550" spans="1:30" ht="12" customHeight="1" x14ac:dyDescent="0.3">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c r="AA550" s="4"/>
      <c r="AB550" s="4"/>
      <c r="AC550" s="4"/>
      <c r="AD550" s="4"/>
    </row>
    <row r="551" spans="1:30" ht="12" customHeight="1" x14ac:dyDescent="0.3">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c r="AA551" s="4"/>
      <c r="AB551" s="4"/>
      <c r="AC551" s="4"/>
      <c r="AD551" s="4"/>
    </row>
    <row r="552" spans="1:30" ht="12" customHeight="1" x14ac:dyDescent="0.3">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c r="AA552" s="4"/>
      <c r="AB552" s="4"/>
      <c r="AC552" s="4"/>
      <c r="AD552" s="4"/>
    </row>
    <row r="553" spans="1:30" ht="12" customHeight="1" x14ac:dyDescent="0.3">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c r="AA553" s="4"/>
      <c r="AB553" s="4"/>
      <c r="AC553" s="4"/>
      <c r="AD553" s="4"/>
    </row>
    <row r="554" spans="1:30" ht="12" customHeight="1" x14ac:dyDescent="0.3">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c r="AA554" s="4"/>
      <c r="AB554" s="4"/>
      <c r="AC554" s="4"/>
      <c r="AD554" s="4"/>
    </row>
    <row r="555" spans="1:30" ht="12" customHeight="1" x14ac:dyDescent="0.3">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c r="AA555" s="4"/>
      <c r="AB555" s="4"/>
      <c r="AC555" s="4"/>
      <c r="AD555" s="4"/>
    </row>
    <row r="556" spans="1:30" ht="12" customHeight="1" x14ac:dyDescent="0.3">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c r="AA556" s="4"/>
      <c r="AB556" s="4"/>
      <c r="AC556" s="4"/>
      <c r="AD556" s="4"/>
    </row>
    <row r="557" spans="1:30" ht="12" customHeight="1" x14ac:dyDescent="0.3">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c r="AA557" s="4"/>
      <c r="AB557" s="4"/>
      <c r="AC557" s="4"/>
      <c r="AD557" s="4"/>
    </row>
    <row r="558" spans="1:30" ht="12" customHeight="1" x14ac:dyDescent="0.3">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c r="AA558" s="4"/>
      <c r="AB558" s="4"/>
      <c r="AC558" s="4"/>
      <c r="AD558" s="4"/>
    </row>
    <row r="559" spans="1:30" ht="12" customHeight="1" x14ac:dyDescent="0.3">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c r="AA559" s="4"/>
      <c r="AB559" s="4"/>
      <c r="AC559" s="4"/>
      <c r="AD559" s="4"/>
    </row>
    <row r="560" spans="1:30" ht="12" customHeight="1" x14ac:dyDescent="0.3">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c r="AA560" s="4"/>
      <c r="AB560" s="4"/>
      <c r="AC560" s="4"/>
      <c r="AD560" s="4"/>
    </row>
    <row r="561" spans="1:30" ht="12" customHeight="1" x14ac:dyDescent="0.3">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c r="AA561" s="4"/>
      <c r="AB561" s="4"/>
      <c r="AC561" s="4"/>
      <c r="AD561" s="4"/>
    </row>
    <row r="562" spans="1:30" ht="12" customHeight="1" x14ac:dyDescent="0.3">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c r="AA562" s="4"/>
      <c r="AB562" s="4"/>
      <c r="AC562" s="4"/>
      <c r="AD562" s="4"/>
    </row>
    <row r="563" spans="1:30" ht="12" customHeight="1" x14ac:dyDescent="0.3">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c r="AA563" s="4"/>
      <c r="AB563" s="4"/>
      <c r="AC563" s="4"/>
      <c r="AD563" s="4"/>
    </row>
    <row r="564" spans="1:30" ht="12" customHeight="1" x14ac:dyDescent="0.3">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c r="AA564" s="4"/>
      <c r="AB564" s="4"/>
      <c r="AC564" s="4"/>
      <c r="AD564" s="4"/>
    </row>
    <row r="565" spans="1:30" ht="12" customHeight="1" x14ac:dyDescent="0.3">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c r="AA565" s="4"/>
      <c r="AB565" s="4"/>
      <c r="AC565" s="4"/>
      <c r="AD565" s="4"/>
    </row>
    <row r="566" spans="1:30" ht="12" customHeight="1" x14ac:dyDescent="0.3">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c r="AA566" s="4"/>
      <c r="AB566" s="4"/>
      <c r="AC566" s="4"/>
      <c r="AD566" s="4"/>
    </row>
    <row r="567" spans="1:30" ht="12" customHeight="1" x14ac:dyDescent="0.3">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c r="AA567" s="4"/>
      <c r="AB567" s="4"/>
      <c r="AC567" s="4"/>
      <c r="AD567" s="4"/>
    </row>
    <row r="568" spans="1:30" ht="12" customHeight="1" x14ac:dyDescent="0.3">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c r="AA568" s="4"/>
      <c r="AB568" s="4"/>
      <c r="AC568" s="4"/>
      <c r="AD568" s="4"/>
    </row>
    <row r="569" spans="1:30" ht="12" customHeight="1" x14ac:dyDescent="0.3">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c r="AA569" s="4"/>
      <c r="AB569" s="4"/>
      <c r="AC569" s="4"/>
      <c r="AD569" s="4"/>
    </row>
    <row r="570" spans="1:30" ht="12" customHeight="1" x14ac:dyDescent="0.3">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c r="AA570" s="4"/>
      <c r="AB570" s="4"/>
      <c r="AC570" s="4"/>
      <c r="AD570" s="4"/>
    </row>
    <row r="571" spans="1:30" ht="12" customHeight="1" x14ac:dyDescent="0.3">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c r="AA571" s="4"/>
      <c r="AB571" s="4"/>
      <c r="AC571" s="4"/>
      <c r="AD571" s="4"/>
    </row>
    <row r="572" spans="1:30" ht="12" customHeight="1" x14ac:dyDescent="0.3">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c r="AA572" s="4"/>
      <c r="AB572" s="4"/>
      <c r="AC572" s="4"/>
      <c r="AD572" s="4"/>
    </row>
    <row r="573" spans="1:30" ht="12" customHeight="1" x14ac:dyDescent="0.3">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c r="AA573" s="4"/>
      <c r="AB573" s="4"/>
      <c r="AC573" s="4"/>
      <c r="AD573" s="4"/>
    </row>
    <row r="574" spans="1:30" ht="12" customHeight="1" x14ac:dyDescent="0.3">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c r="AA574" s="4"/>
      <c r="AB574" s="4"/>
      <c r="AC574" s="4"/>
      <c r="AD574" s="4"/>
    </row>
    <row r="575" spans="1:30" ht="12" customHeight="1" x14ac:dyDescent="0.3">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c r="AA575" s="4"/>
      <c r="AB575" s="4"/>
      <c r="AC575" s="4"/>
      <c r="AD575" s="4"/>
    </row>
    <row r="576" spans="1:30" ht="12" customHeight="1" x14ac:dyDescent="0.3">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c r="AA576" s="4"/>
      <c r="AB576" s="4"/>
      <c r="AC576" s="4"/>
      <c r="AD576" s="4"/>
    </row>
    <row r="577" spans="1:30" ht="12" customHeight="1" x14ac:dyDescent="0.3">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c r="AA577" s="4"/>
      <c r="AB577" s="4"/>
      <c r="AC577" s="4"/>
      <c r="AD577" s="4"/>
    </row>
    <row r="578" spans="1:30" ht="12" customHeight="1" x14ac:dyDescent="0.3">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c r="AA578" s="4"/>
      <c r="AB578" s="4"/>
      <c r="AC578" s="4"/>
      <c r="AD578" s="4"/>
    </row>
    <row r="579" spans="1:30" ht="12" customHeight="1" x14ac:dyDescent="0.3">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c r="AA579" s="4"/>
      <c r="AB579" s="4"/>
      <c r="AC579" s="4"/>
      <c r="AD579" s="4"/>
    </row>
    <row r="580" spans="1:30" ht="12" customHeight="1" x14ac:dyDescent="0.3">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c r="AA580" s="4"/>
      <c r="AB580" s="4"/>
      <c r="AC580" s="4"/>
      <c r="AD580" s="4"/>
    </row>
    <row r="581" spans="1:30" ht="12" customHeight="1" x14ac:dyDescent="0.3">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c r="AA581" s="4"/>
      <c r="AB581" s="4"/>
      <c r="AC581" s="4"/>
      <c r="AD581" s="4"/>
    </row>
    <row r="582" spans="1:30" ht="12" customHeight="1" x14ac:dyDescent="0.3">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c r="AA582" s="4"/>
      <c r="AB582" s="4"/>
      <c r="AC582" s="4"/>
      <c r="AD582" s="4"/>
    </row>
    <row r="583" spans="1:30" ht="12" customHeight="1" x14ac:dyDescent="0.3">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c r="AA583" s="4"/>
      <c r="AB583" s="4"/>
      <c r="AC583" s="4"/>
      <c r="AD583" s="4"/>
    </row>
    <row r="584" spans="1:30" ht="12" customHeight="1" x14ac:dyDescent="0.3">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c r="AA584" s="4"/>
      <c r="AB584" s="4"/>
      <c r="AC584" s="4"/>
      <c r="AD584" s="4"/>
    </row>
    <row r="585" spans="1:30" ht="12" customHeight="1" x14ac:dyDescent="0.3">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c r="AA585" s="4"/>
      <c r="AB585" s="4"/>
      <c r="AC585" s="4"/>
      <c r="AD585" s="4"/>
    </row>
    <row r="586" spans="1:30" ht="12" customHeight="1" x14ac:dyDescent="0.3">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c r="AA586" s="4"/>
      <c r="AB586" s="4"/>
      <c r="AC586" s="4"/>
      <c r="AD586" s="4"/>
    </row>
    <row r="587" spans="1:30" ht="12" customHeight="1" x14ac:dyDescent="0.3">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c r="AA587" s="4"/>
      <c r="AB587" s="4"/>
      <c r="AC587" s="4"/>
      <c r="AD587" s="4"/>
    </row>
    <row r="588" spans="1:30" ht="12" customHeight="1" x14ac:dyDescent="0.3">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c r="AA588" s="4"/>
      <c r="AB588" s="4"/>
      <c r="AC588" s="4"/>
      <c r="AD588" s="4"/>
    </row>
    <row r="589" spans="1:30" ht="12" customHeight="1" x14ac:dyDescent="0.3">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c r="AA589" s="4"/>
      <c r="AB589" s="4"/>
      <c r="AC589" s="4"/>
      <c r="AD589" s="4"/>
    </row>
    <row r="590" spans="1:30" ht="12" customHeight="1" x14ac:dyDescent="0.3">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c r="AA590" s="4"/>
      <c r="AB590" s="4"/>
      <c r="AC590" s="4"/>
      <c r="AD590" s="4"/>
    </row>
    <row r="591" spans="1:30" ht="12" customHeight="1" x14ac:dyDescent="0.3">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c r="AA591" s="4"/>
      <c r="AB591" s="4"/>
      <c r="AC591" s="4"/>
      <c r="AD591" s="4"/>
    </row>
    <row r="592" spans="1:30" ht="12" customHeight="1" x14ac:dyDescent="0.3">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c r="AA592" s="4"/>
      <c r="AB592" s="4"/>
      <c r="AC592" s="4"/>
      <c r="AD592" s="4"/>
    </row>
    <row r="593" spans="1:30" ht="12" customHeight="1" x14ac:dyDescent="0.3">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c r="AA593" s="4"/>
      <c r="AB593" s="4"/>
      <c r="AC593" s="4"/>
      <c r="AD593" s="4"/>
    </row>
    <row r="594" spans="1:30" ht="12" customHeight="1" x14ac:dyDescent="0.3">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c r="AA594" s="4"/>
      <c r="AB594" s="4"/>
      <c r="AC594" s="4"/>
      <c r="AD594" s="4"/>
    </row>
    <row r="595" spans="1:30" ht="12" customHeight="1" x14ac:dyDescent="0.3">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c r="AA595" s="4"/>
      <c r="AB595" s="4"/>
      <c r="AC595" s="4"/>
      <c r="AD595" s="4"/>
    </row>
    <row r="596" spans="1:30" ht="12" customHeight="1" x14ac:dyDescent="0.3">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c r="AA596" s="4"/>
      <c r="AB596" s="4"/>
      <c r="AC596" s="4"/>
      <c r="AD596" s="4"/>
    </row>
    <row r="597" spans="1:30" ht="12" customHeight="1" x14ac:dyDescent="0.3">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c r="AA597" s="4"/>
      <c r="AB597" s="4"/>
      <c r="AC597" s="4"/>
      <c r="AD597" s="4"/>
    </row>
    <row r="598" spans="1:30" ht="12" customHeight="1" x14ac:dyDescent="0.3">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c r="AA598" s="4"/>
      <c r="AB598" s="4"/>
      <c r="AC598" s="4"/>
      <c r="AD598" s="4"/>
    </row>
    <row r="599" spans="1:30" ht="12" customHeight="1" x14ac:dyDescent="0.3">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c r="AA599" s="4"/>
      <c r="AB599" s="4"/>
      <c r="AC599" s="4"/>
      <c r="AD599" s="4"/>
    </row>
    <row r="600" spans="1:30" ht="12" customHeight="1" x14ac:dyDescent="0.3">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c r="AA600" s="4"/>
      <c r="AB600" s="4"/>
      <c r="AC600" s="4"/>
      <c r="AD600" s="4"/>
    </row>
    <row r="601" spans="1:30" ht="12" customHeight="1" x14ac:dyDescent="0.3">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c r="AA601" s="4"/>
      <c r="AB601" s="4"/>
      <c r="AC601" s="4"/>
      <c r="AD601" s="4"/>
    </row>
    <row r="602" spans="1:30" ht="12" customHeight="1" x14ac:dyDescent="0.3">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c r="AA602" s="4"/>
      <c r="AB602" s="4"/>
      <c r="AC602" s="4"/>
      <c r="AD602" s="4"/>
    </row>
    <row r="603" spans="1:30" ht="12" customHeight="1" x14ac:dyDescent="0.3">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c r="AA603" s="4"/>
      <c r="AB603" s="4"/>
      <c r="AC603" s="4"/>
      <c r="AD603" s="4"/>
    </row>
    <row r="604" spans="1:30" ht="12" customHeight="1" x14ac:dyDescent="0.3">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c r="AA604" s="4"/>
      <c r="AB604" s="4"/>
      <c r="AC604" s="4"/>
      <c r="AD604" s="4"/>
    </row>
    <row r="605" spans="1:30" ht="12" customHeight="1" x14ac:dyDescent="0.3">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c r="AA605" s="4"/>
      <c r="AB605" s="4"/>
      <c r="AC605" s="4"/>
      <c r="AD605" s="4"/>
    </row>
    <row r="606" spans="1:30" ht="12" customHeight="1" x14ac:dyDescent="0.3">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c r="AA606" s="4"/>
      <c r="AB606" s="4"/>
      <c r="AC606" s="4"/>
      <c r="AD606" s="4"/>
    </row>
    <row r="607" spans="1:30" ht="12" customHeight="1" x14ac:dyDescent="0.3">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c r="AA607" s="4"/>
      <c r="AB607" s="4"/>
      <c r="AC607" s="4"/>
      <c r="AD607" s="4"/>
    </row>
    <row r="608" spans="1:30" ht="12" customHeight="1" x14ac:dyDescent="0.3">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c r="AA608" s="4"/>
      <c r="AB608" s="4"/>
      <c r="AC608" s="4"/>
      <c r="AD608" s="4"/>
    </row>
    <row r="609" spans="1:30" ht="12" customHeight="1" x14ac:dyDescent="0.3">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c r="AA609" s="4"/>
      <c r="AB609" s="4"/>
      <c r="AC609" s="4"/>
      <c r="AD609" s="4"/>
    </row>
    <row r="610" spans="1:30" ht="12" customHeight="1" x14ac:dyDescent="0.3">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c r="AA610" s="4"/>
      <c r="AB610" s="4"/>
      <c r="AC610" s="4"/>
      <c r="AD610" s="4"/>
    </row>
    <row r="611" spans="1:30" ht="12" customHeight="1" x14ac:dyDescent="0.3">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c r="AA611" s="4"/>
      <c r="AB611" s="4"/>
      <c r="AC611" s="4"/>
      <c r="AD611" s="4"/>
    </row>
    <row r="612" spans="1:30" ht="12" customHeight="1" x14ac:dyDescent="0.3">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c r="AA612" s="4"/>
      <c r="AB612" s="4"/>
      <c r="AC612" s="4"/>
      <c r="AD612" s="4"/>
    </row>
    <row r="613" spans="1:30" ht="12" customHeight="1" x14ac:dyDescent="0.3">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c r="AA613" s="4"/>
      <c r="AB613" s="4"/>
      <c r="AC613" s="4"/>
      <c r="AD613" s="4"/>
    </row>
    <row r="614" spans="1:30" ht="12" customHeight="1" x14ac:dyDescent="0.3">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c r="AA614" s="4"/>
      <c r="AB614" s="4"/>
      <c r="AC614" s="4"/>
      <c r="AD614" s="4"/>
    </row>
    <row r="615" spans="1:30" ht="12" customHeight="1" x14ac:dyDescent="0.3">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c r="AA615" s="4"/>
      <c r="AB615" s="4"/>
      <c r="AC615" s="4"/>
      <c r="AD615" s="4"/>
    </row>
    <row r="616" spans="1:30" ht="12" customHeight="1" x14ac:dyDescent="0.3">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c r="AA616" s="4"/>
      <c r="AB616" s="4"/>
      <c r="AC616" s="4"/>
      <c r="AD616" s="4"/>
    </row>
    <row r="617" spans="1:30" ht="12" customHeight="1" x14ac:dyDescent="0.3">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c r="AA617" s="4"/>
      <c r="AB617" s="4"/>
      <c r="AC617" s="4"/>
      <c r="AD617" s="4"/>
    </row>
    <row r="618" spans="1:30" ht="12" customHeight="1" x14ac:dyDescent="0.3">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c r="AA618" s="4"/>
      <c r="AB618" s="4"/>
      <c r="AC618" s="4"/>
      <c r="AD618" s="4"/>
    </row>
    <row r="619" spans="1:30" ht="12" customHeight="1" x14ac:dyDescent="0.3">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c r="AA619" s="4"/>
      <c r="AB619" s="4"/>
      <c r="AC619" s="4"/>
      <c r="AD619" s="4"/>
    </row>
    <row r="620" spans="1:30" ht="12" customHeight="1" x14ac:dyDescent="0.3">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c r="AA620" s="4"/>
      <c r="AB620" s="4"/>
      <c r="AC620" s="4"/>
      <c r="AD620" s="4"/>
    </row>
    <row r="621" spans="1:30" ht="12" customHeight="1" x14ac:dyDescent="0.3">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c r="AA621" s="4"/>
      <c r="AB621" s="4"/>
      <c r="AC621" s="4"/>
      <c r="AD621" s="4"/>
    </row>
    <row r="622" spans="1:30" ht="12" customHeight="1" x14ac:dyDescent="0.3">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c r="AA622" s="4"/>
      <c r="AB622" s="4"/>
      <c r="AC622" s="4"/>
      <c r="AD622" s="4"/>
    </row>
    <row r="623" spans="1:30" ht="12" customHeight="1" x14ac:dyDescent="0.3">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c r="AA623" s="4"/>
      <c r="AB623" s="4"/>
      <c r="AC623" s="4"/>
      <c r="AD623" s="4"/>
    </row>
    <row r="624" spans="1:30" ht="12" customHeight="1" x14ac:dyDescent="0.3">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c r="AA624" s="4"/>
      <c r="AB624" s="4"/>
      <c r="AC624" s="4"/>
      <c r="AD624" s="4"/>
    </row>
    <row r="625" spans="1:30" ht="12" customHeight="1" x14ac:dyDescent="0.3">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c r="AA625" s="4"/>
      <c r="AB625" s="4"/>
      <c r="AC625" s="4"/>
      <c r="AD625" s="4"/>
    </row>
    <row r="626" spans="1:30" ht="12" customHeight="1" x14ac:dyDescent="0.3">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c r="AA626" s="4"/>
      <c r="AB626" s="4"/>
      <c r="AC626" s="4"/>
      <c r="AD626" s="4"/>
    </row>
    <row r="627" spans="1:30" ht="12" customHeight="1" x14ac:dyDescent="0.3">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c r="AA627" s="4"/>
      <c r="AB627" s="4"/>
      <c r="AC627" s="4"/>
      <c r="AD627" s="4"/>
    </row>
    <row r="628" spans="1:30" ht="12" customHeight="1" x14ac:dyDescent="0.3">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c r="AA628" s="4"/>
      <c r="AB628" s="4"/>
      <c r="AC628" s="4"/>
      <c r="AD628" s="4"/>
    </row>
    <row r="629" spans="1:30" ht="12" customHeight="1" x14ac:dyDescent="0.3">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c r="AA629" s="4"/>
      <c r="AB629" s="4"/>
      <c r="AC629" s="4"/>
      <c r="AD629" s="4"/>
    </row>
    <row r="630" spans="1:30" ht="12" customHeight="1" x14ac:dyDescent="0.3">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c r="AA630" s="4"/>
      <c r="AB630" s="4"/>
      <c r="AC630" s="4"/>
      <c r="AD630" s="4"/>
    </row>
    <row r="631" spans="1:30" ht="12" customHeight="1" x14ac:dyDescent="0.3">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c r="AA631" s="4"/>
      <c r="AB631" s="4"/>
      <c r="AC631" s="4"/>
      <c r="AD631" s="4"/>
    </row>
    <row r="632" spans="1:30" ht="12" customHeight="1" x14ac:dyDescent="0.3">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c r="AA632" s="4"/>
      <c r="AB632" s="4"/>
      <c r="AC632" s="4"/>
      <c r="AD632" s="4"/>
    </row>
    <row r="633" spans="1:30" ht="12" customHeight="1" x14ac:dyDescent="0.3">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c r="AA633" s="4"/>
      <c r="AB633" s="4"/>
      <c r="AC633" s="4"/>
      <c r="AD633" s="4"/>
    </row>
    <row r="634" spans="1:30" ht="12" customHeight="1" x14ac:dyDescent="0.3">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c r="AA634" s="4"/>
      <c r="AB634" s="4"/>
      <c r="AC634" s="4"/>
      <c r="AD634" s="4"/>
    </row>
    <row r="635" spans="1:30" ht="12" customHeight="1" x14ac:dyDescent="0.3">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c r="AA635" s="4"/>
      <c r="AB635" s="4"/>
      <c r="AC635" s="4"/>
      <c r="AD635" s="4"/>
    </row>
    <row r="636" spans="1:30" ht="12" customHeight="1" x14ac:dyDescent="0.3">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c r="AA636" s="4"/>
      <c r="AB636" s="4"/>
      <c r="AC636" s="4"/>
      <c r="AD636" s="4"/>
    </row>
    <row r="637" spans="1:30" ht="12" customHeight="1" x14ac:dyDescent="0.3">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c r="AA637" s="4"/>
      <c r="AB637" s="4"/>
      <c r="AC637" s="4"/>
      <c r="AD637" s="4"/>
    </row>
    <row r="638" spans="1:30" ht="12" customHeight="1" x14ac:dyDescent="0.3">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c r="AA638" s="4"/>
      <c r="AB638" s="4"/>
      <c r="AC638" s="4"/>
      <c r="AD638" s="4"/>
    </row>
    <row r="639" spans="1:30" ht="12" customHeight="1" x14ac:dyDescent="0.3">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c r="AA639" s="4"/>
      <c r="AB639" s="4"/>
      <c r="AC639" s="4"/>
      <c r="AD639" s="4"/>
    </row>
    <row r="640" spans="1:30" ht="12" customHeight="1" x14ac:dyDescent="0.3">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c r="AA640" s="4"/>
      <c r="AB640" s="4"/>
      <c r="AC640" s="4"/>
      <c r="AD640" s="4"/>
    </row>
    <row r="641" spans="1:30" ht="12" customHeight="1" x14ac:dyDescent="0.3">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c r="AA641" s="4"/>
      <c r="AB641" s="4"/>
      <c r="AC641" s="4"/>
      <c r="AD641" s="4"/>
    </row>
    <row r="642" spans="1:30" ht="12" customHeight="1" x14ac:dyDescent="0.3">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c r="AA642" s="4"/>
      <c r="AB642" s="4"/>
      <c r="AC642" s="4"/>
      <c r="AD642" s="4"/>
    </row>
    <row r="643" spans="1:30" ht="12" customHeight="1" x14ac:dyDescent="0.3">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c r="AA643" s="4"/>
      <c r="AB643" s="4"/>
      <c r="AC643" s="4"/>
      <c r="AD643" s="4"/>
    </row>
    <row r="644" spans="1:30" ht="12" customHeight="1" x14ac:dyDescent="0.3">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c r="AA644" s="4"/>
      <c r="AB644" s="4"/>
      <c r="AC644" s="4"/>
      <c r="AD644" s="4"/>
    </row>
    <row r="645" spans="1:30" ht="12" customHeight="1" x14ac:dyDescent="0.3">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c r="AA645" s="4"/>
      <c r="AB645" s="4"/>
      <c r="AC645" s="4"/>
      <c r="AD645" s="4"/>
    </row>
    <row r="646" spans="1:30" ht="12" customHeight="1" x14ac:dyDescent="0.3">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c r="AA646" s="4"/>
      <c r="AB646" s="4"/>
      <c r="AC646" s="4"/>
      <c r="AD646" s="4"/>
    </row>
    <row r="647" spans="1:30" ht="12" customHeight="1" x14ac:dyDescent="0.3">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c r="AA647" s="4"/>
      <c r="AB647" s="4"/>
      <c r="AC647" s="4"/>
      <c r="AD647" s="4"/>
    </row>
    <row r="648" spans="1:30" ht="12" customHeight="1" x14ac:dyDescent="0.3">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c r="AA648" s="4"/>
      <c r="AB648" s="4"/>
      <c r="AC648" s="4"/>
      <c r="AD648" s="4"/>
    </row>
    <row r="649" spans="1:30" ht="12" customHeight="1" x14ac:dyDescent="0.3">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c r="AA649" s="4"/>
      <c r="AB649" s="4"/>
      <c r="AC649" s="4"/>
      <c r="AD649" s="4"/>
    </row>
    <row r="650" spans="1:30" ht="12" customHeight="1" x14ac:dyDescent="0.3">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c r="AA650" s="4"/>
      <c r="AB650" s="4"/>
      <c r="AC650" s="4"/>
      <c r="AD650" s="4"/>
    </row>
    <row r="651" spans="1:30" ht="12" customHeight="1" x14ac:dyDescent="0.3">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c r="AA651" s="4"/>
      <c r="AB651" s="4"/>
      <c r="AC651" s="4"/>
      <c r="AD651" s="4"/>
    </row>
    <row r="652" spans="1:30" ht="12" customHeight="1" x14ac:dyDescent="0.3">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c r="AA652" s="4"/>
      <c r="AB652" s="4"/>
      <c r="AC652" s="4"/>
      <c r="AD652" s="4"/>
    </row>
    <row r="653" spans="1:30" ht="12" customHeight="1" x14ac:dyDescent="0.3">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c r="AA653" s="4"/>
      <c r="AB653" s="4"/>
      <c r="AC653" s="4"/>
      <c r="AD653" s="4"/>
    </row>
    <row r="654" spans="1:30" ht="12" customHeight="1" x14ac:dyDescent="0.3">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c r="AA654" s="4"/>
      <c r="AB654" s="4"/>
      <c r="AC654" s="4"/>
      <c r="AD654" s="4"/>
    </row>
    <row r="655" spans="1:30" ht="12" customHeight="1" x14ac:dyDescent="0.3">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c r="AA655" s="4"/>
      <c r="AB655" s="4"/>
      <c r="AC655" s="4"/>
      <c r="AD655" s="4"/>
    </row>
    <row r="656" spans="1:30" ht="12" customHeight="1" x14ac:dyDescent="0.3">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c r="AA656" s="4"/>
      <c r="AB656" s="4"/>
      <c r="AC656" s="4"/>
      <c r="AD656" s="4"/>
    </row>
    <row r="657" spans="1:30" ht="12" customHeight="1" x14ac:dyDescent="0.3">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c r="AA657" s="4"/>
      <c r="AB657" s="4"/>
      <c r="AC657" s="4"/>
      <c r="AD657" s="4"/>
    </row>
    <row r="658" spans="1:30" ht="12" customHeight="1" x14ac:dyDescent="0.3">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c r="AA658" s="4"/>
      <c r="AB658" s="4"/>
      <c r="AC658" s="4"/>
      <c r="AD658" s="4"/>
    </row>
    <row r="659" spans="1:30" ht="12" customHeight="1" x14ac:dyDescent="0.3">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c r="AA659" s="4"/>
      <c r="AB659" s="4"/>
      <c r="AC659" s="4"/>
      <c r="AD659" s="4"/>
    </row>
    <row r="660" spans="1:30" ht="12" customHeight="1" x14ac:dyDescent="0.3">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c r="AA660" s="4"/>
      <c r="AB660" s="4"/>
      <c r="AC660" s="4"/>
      <c r="AD660" s="4"/>
    </row>
    <row r="661" spans="1:30" ht="12" customHeight="1" x14ac:dyDescent="0.3">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c r="AA661" s="4"/>
      <c r="AB661" s="4"/>
      <c r="AC661" s="4"/>
      <c r="AD661" s="4"/>
    </row>
    <row r="662" spans="1:30" ht="12" customHeight="1" x14ac:dyDescent="0.3">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c r="AA662" s="4"/>
      <c r="AB662" s="4"/>
      <c r="AC662" s="4"/>
      <c r="AD662" s="4"/>
    </row>
    <row r="663" spans="1:30" ht="12" customHeight="1" x14ac:dyDescent="0.3">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c r="AA663" s="4"/>
      <c r="AB663" s="4"/>
      <c r="AC663" s="4"/>
      <c r="AD663" s="4"/>
    </row>
    <row r="664" spans="1:30" ht="12" customHeight="1" x14ac:dyDescent="0.3">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c r="AA664" s="4"/>
      <c r="AB664" s="4"/>
      <c r="AC664" s="4"/>
      <c r="AD664" s="4"/>
    </row>
    <row r="665" spans="1:30" ht="12" customHeight="1" x14ac:dyDescent="0.3">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c r="AA665" s="4"/>
      <c r="AB665" s="4"/>
      <c r="AC665" s="4"/>
      <c r="AD665" s="4"/>
    </row>
    <row r="666" spans="1:30" ht="12" customHeight="1" x14ac:dyDescent="0.3">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c r="AA666" s="4"/>
      <c r="AB666" s="4"/>
      <c r="AC666" s="4"/>
      <c r="AD666" s="4"/>
    </row>
    <row r="667" spans="1:30" ht="12" customHeight="1" x14ac:dyDescent="0.3">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c r="AA667" s="4"/>
      <c r="AB667" s="4"/>
      <c r="AC667" s="4"/>
      <c r="AD667" s="4"/>
    </row>
    <row r="668" spans="1:30" ht="12" customHeight="1" x14ac:dyDescent="0.3">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c r="AA668" s="4"/>
      <c r="AB668" s="4"/>
      <c r="AC668" s="4"/>
      <c r="AD668" s="4"/>
    </row>
    <row r="669" spans="1:30" ht="12" customHeight="1" x14ac:dyDescent="0.3">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c r="AA669" s="4"/>
      <c r="AB669" s="4"/>
      <c r="AC669" s="4"/>
      <c r="AD669" s="4"/>
    </row>
    <row r="670" spans="1:30" ht="12" customHeight="1" x14ac:dyDescent="0.3">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c r="AA670" s="4"/>
      <c r="AB670" s="4"/>
      <c r="AC670" s="4"/>
      <c r="AD670" s="4"/>
    </row>
    <row r="671" spans="1:30" ht="12" customHeight="1" x14ac:dyDescent="0.3">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c r="AA671" s="4"/>
      <c r="AB671" s="4"/>
      <c r="AC671" s="4"/>
      <c r="AD671" s="4"/>
    </row>
    <row r="672" spans="1:30" ht="12" customHeight="1" x14ac:dyDescent="0.3">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c r="AA672" s="4"/>
      <c r="AB672" s="4"/>
      <c r="AC672" s="4"/>
      <c r="AD672" s="4"/>
    </row>
    <row r="673" spans="1:30" ht="12" customHeight="1" x14ac:dyDescent="0.3">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c r="AA673" s="4"/>
      <c r="AB673" s="4"/>
      <c r="AC673" s="4"/>
      <c r="AD673" s="4"/>
    </row>
    <row r="674" spans="1:30" ht="12" customHeight="1" x14ac:dyDescent="0.3">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c r="AA674" s="4"/>
      <c r="AB674" s="4"/>
      <c r="AC674" s="4"/>
      <c r="AD674" s="4"/>
    </row>
    <row r="675" spans="1:30" ht="12" customHeight="1" x14ac:dyDescent="0.3">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c r="AA675" s="4"/>
      <c r="AB675" s="4"/>
      <c r="AC675" s="4"/>
      <c r="AD675" s="4"/>
    </row>
    <row r="676" spans="1:30" ht="12" customHeight="1" x14ac:dyDescent="0.3">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c r="AA676" s="4"/>
      <c r="AB676" s="4"/>
      <c r="AC676" s="4"/>
      <c r="AD676" s="4"/>
    </row>
    <row r="677" spans="1:30" ht="12" customHeight="1" x14ac:dyDescent="0.3">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c r="AA677" s="4"/>
      <c r="AB677" s="4"/>
      <c r="AC677" s="4"/>
      <c r="AD677" s="4"/>
    </row>
    <row r="678" spans="1:30" ht="12" customHeight="1" x14ac:dyDescent="0.3">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c r="AA678" s="4"/>
      <c r="AB678" s="4"/>
      <c r="AC678" s="4"/>
      <c r="AD678" s="4"/>
    </row>
    <row r="679" spans="1:30" ht="12" customHeight="1" x14ac:dyDescent="0.3">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c r="AA679" s="4"/>
      <c r="AB679" s="4"/>
      <c r="AC679" s="4"/>
      <c r="AD679" s="4"/>
    </row>
    <row r="680" spans="1:30" ht="12" customHeight="1" x14ac:dyDescent="0.3">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c r="AA680" s="4"/>
      <c r="AB680" s="4"/>
      <c r="AC680" s="4"/>
      <c r="AD680" s="4"/>
    </row>
    <row r="681" spans="1:30" ht="12" customHeight="1" x14ac:dyDescent="0.3">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c r="AA681" s="4"/>
      <c r="AB681" s="4"/>
      <c r="AC681" s="4"/>
      <c r="AD681" s="4"/>
    </row>
    <row r="682" spans="1:30" ht="12" customHeight="1" x14ac:dyDescent="0.3">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c r="AA682" s="4"/>
      <c r="AB682" s="4"/>
      <c r="AC682" s="4"/>
      <c r="AD682" s="4"/>
    </row>
    <row r="683" spans="1:30" ht="12" customHeight="1" x14ac:dyDescent="0.3">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c r="AA683" s="4"/>
      <c r="AB683" s="4"/>
      <c r="AC683" s="4"/>
      <c r="AD683" s="4"/>
    </row>
    <row r="684" spans="1:30" ht="12" customHeight="1" x14ac:dyDescent="0.3">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c r="AA684" s="4"/>
      <c r="AB684" s="4"/>
      <c r="AC684" s="4"/>
      <c r="AD684" s="4"/>
    </row>
    <row r="685" spans="1:30" ht="12" customHeight="1" x14ac:dyDescent="0.3">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c r="AA685" s="4"/>
      <c r="AB685" s="4"/>
      <c r="AC685" s="4"/>
      <c r="AD685" s="4"/>
    </row>
    <row r="686" spans="1:30" ht="12" customHeight="1" x14ac:dyDescent="0.3">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c r="AA686" s="4"/>
      <c r="AB686" s="4"/>
      <c r="AC686" s="4"/>
      <c r="AD686" s="4"/>
    </row>
    <row r="687" spans="1:30" ht="12" customHeight="1" x14ac:dyDescent="0.3">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c r="AA687" s="4"/>
      <c r="AB687" s="4"/>
      <c r="AC687" s="4"/>
      <c r="AD687" s="4"/>
    </row>
    <row r="688" spans="1:30" ht="12" customHeight="1" x14ac:dyDescent="0.3">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c r="AA688" s="4"/>
      <c r="AB688" s="4"/>
      <c r="AC688" s="4"/>
      <c r="AD688" s="4"/>
    </row>
    <row r="689" spans="1:30" ht="12" customHeight="1" x14ac:dyDescent="0.3">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c r="AA689" s="4"/>
      <c r="AB689" s="4"/>
      <c r="AC689" s="4"/>
      <c r="AD689" s="4"/>
    </row>
    <row r="690" spans="1:30" ht="12" customHeight="1" x14ac:dyDescent="0.3">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c r="AA690" s="4"/>
      <c r="AB690" s="4"/>
      <c r="AC690" s="4"/>
      <c r="AD690" s="4"/>
    </row>
    <row r="691" spans="1:30" ht="12" customHeight="1" x14ac:dyDescent="0.3">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c r="AA691" s="4"/>
      <c r="AB691" s="4"/>
      <c r="AC691" s="4"/>
      <c r="AD691" s="4"/>
    </row>
    <row r="692" spans="1:30" ht="12" customHeight="1" x14ac:dyDescent="0.3">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c r="AA692" s="4"/>
      <c r="AB692" s="4"/>
      <c r="AC692" s="4"/>
      <c r="AD692" s="4"/>
    </row>
    <row r="693" spans="1:30" ht="12" customHeight="1" x14ac:dyDescent="0.3">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c r="AA693" s="4"/>
      <c r="AB693" s="4"/>
      <c r="AC693" s="4"/>
      <c r="AD693" s="4"/>
    </row>
    <row r="694" spans="1:30" ht="12" customHeight="1" x14ac:dyDescent="0.3">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c r="AA694" s="4"/>
      <c r="AB694" s="4"/>
      <c r="AC694" s="4"/>
      <c r="AD694" s="4"/>
    </row>
    <row r="695" spans="1:30" ht="12" customHeight="1" x14ac:dyDescent="0.3">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c r="AA695" s="4"/>
      <c r="AB695" s="4"/>
      <c r="AC695" s="4"/>
      <c r="AD695" s="4"/>
    </row>
    <row r="696" spans="1:30" ht="12" customHeight="1" x14ac:dyDescent="0.3">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c r="AA696" s="4"/>
      <c r="AB696" s="4"/>
      <c r="AC696" s="4"/>
      <c r="AD696" s="4"/>
    </row>
    <row r="697" spans="1:30" ht="12" customHeight="1" x14ac:dyDescent="0.3">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c r="AA697" s="4"/>
      <c r="AB697" s="4"/>
      <c r="AC697" s="4"/>
      <c r="AD697" s="4"/>
    </row>
    <row r="698" spans="1:30" ht="12" customHeight="1" x14ac:dyDescent="0.3">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c r="AA698" s="4"/>
      <c r="AB698" s="4"/>
      <c r="AC698" s="4"/>
      <c r="AD698" s="4"/>
    </row>
    <row r="699" spans="1:30" ht="12" customHeight="1" x14ac:dyDescent="0.3">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c r="AA699" s="4"/>
      <c r="AB699" s="4"/>
      <c r="AC699" s="4"/>
      <c r="AD699" s="4"/>
    </row>
    <row r="700" spans="1:30" ht="12" customHeight="1" x14ac:dyDescent="0.3">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c r="AA700" s="4"/>
      <c r="AB700" s="4"/>
      <c r="AC700" s="4"/>
      <c r="AD700" s="4"/>
    </row>
    <row r="701" spans="1:30" ht="12" customHeight="1" x14ac:dyDescent="0.3">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c r="AA701" s="4"/>
      <c r="AB701" s="4"/>
      <c r="AC701" s="4"/>
      <c r="AD701" s="4"/>
    </row>
    <row r="702" spans="1:30" ht="12" customHeight="1" x14ac:dyDescent="0.3">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c r="AA702" s="4"/>
      <c r="AB702" s="4"/>
      <c r="AC702" s="4"/>
      <c r="AD702" s="4"/>
    </row>
    <row r="703" spans="1:30" ht="12" customHeight="1" x14ac:dyDescent="0.3">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c r="AA703" s="4"/>
      <c r="AB703" s="4"/>
      <c r="AC703" s="4"/>
      <c r="AD703" s="4"/>
    </row>
    <row r="704" spans="1:30" ht="12" customHeight="1" x14ac:dyDescent="0.3">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c r="AA704" s="4"/>
      <c r="AB704" s="4"/>
      <c r="AC704" s="4"/>
      <c r="AD704" s="4"/>
    </row>
    <row r="705" spans="1:30" ht="12" customHeight="1" x14ac:dyDescent="0.3">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c r="AA705" s="4"/>
      <c r="AB705" s="4"/>
      <c r="AC705" s="4"/>
      <c r="AD705" s="4"/>
    </row>
    <row r="706" spans="1:30" ht="12" customHeight="1" x14ac:dyDescent="0.3">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c r="AA706" s="4"/>
      <c r="AB706" s="4"/>
      <c r="AC706" s="4"/>
      <c r="AD706" s="4"/>
    </row>
    <row r="707" spans="1:30" ht="12" customHeight="1" x14ac:dyDescent="0.3">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c r="AA707" s="4"/>
      <c r="AB707" s="4"/>
      <c r="AC707" s="4"/>
      <c r="AD707" s="4"/>
    </row>
    <row r="708" spans="1:30" ht="12" customHeight="1" x14ac:dyDescent="0.3">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c r="AA708" s="4"/>
      <c r="AB708" s="4"/>
      <c r="AC708" s="4"/>
      <c r="AD708" s="4"/>
    </row>
    <row r="709" spans="1:30" ht="12" customHeight="1" x14ac:dyDescent="0.3">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c r="AA709" s="4"/>
      <c r="AB709" s="4"/>
      <c r="AC709" s="4"/>
      <c r="AD709" s="4"/>
    </row>
    <row r="710" spans="1:30" ht="12" customHeight="1" x14ac:dyDescent="0.3">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c r="AA710" s="4"/>
      <c r="AB710" s="4"/>
      <c r="AC710" s="4"/>
      <c r="AD710" s="4"/>
    </row>
    <row r="711" spans="1:30" ht="12" customHeight="1" x14ac:dyDescent="0.3">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c r="AA711" s="4"/>
      <c r="AB711" s="4"/>
      <c r="AC711" s="4"/>
      <c r="AD711" s="4"/>
    </row>
    <row r="712" spans="1:30" ht="12" customHeight="1" x14ac:dyDescent="0.3">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c r="AA712" s="4"/>
      <c r="AB712" s="4"/>
      <c r="AC712" s="4"/>
      <c r="AD712" s="4"/>
    </row>
    <row r="713" spans="1:30" ht="12" customHeight="1" x14ac:dyDescent="0.3">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c r="AA713" s="4"/>
      <c r="AB713" s="4"/>
      <c r="AC713" s="4"/>
      <c r="AD713" s="4"/>
    </row>
    <row r="714" spans="1:30" ht="12" customHeight="1" x14ac:dyDescent="0.3">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c r="AA714" s="4"/>
      <c r="AB714" s="4"/>
      <c r="AC714" s="4"/>
      <c r="AD714" s="4"/>
    </row>
    <row r="715" spans="1:30" ht="12" customHeight="1" x14ac:dyDescent="0.3">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c r="AA715" s="4"/>
      <c r="AB715" s="4"/>
      <c r="AC715" s="4"/>
      <c r="AD715" s="4"/>
    </row>
    <row r="716" spans="1:30" ht="12" customHeight="1" x14ac:dyDescent="0.3">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c r="AA716" s="4"/>
      <c r="AB716" s="4"/>
      <c r="AC716" s="4"/>
      <c r="AD716" s="4"/>
    </row>
    <row r="717" spans="1:30" ht="12" customHeight="1" x14ac:dyDescent="0.3">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c r="AA717" s="4"/>
      <c r="AB717" s="4"/>
      <c r="AC717" s="4"/>
      <c r="AD717" s="4"/>
    </row>
    <row r="718" spans="1:30" ht="12" customHeight="1" x14ac:dyDescent="0.3">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c r="AA718" s="4"/>
      <c r="AB718" s="4"/>
      <c r="AC718" s="4"/>
      <c r="AD718" s="4"/>
    </row>
    <row r="719" spans="1:30" ht="12" customHeight="1" x14ac:dyDescent="0.3">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c r="AA719" s="4"/>
      <c r="AB719" s="4"/>
      <c r="AC719" s="4"/>
      <c r="AD719" s="4"/>
    </row>
    <row r="720" spans="1:30" ht="12" customHeight="1" x14ac:dyDescent="0.3">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c r="AA720" s="4"/>
      <c r="AB720" s="4"/>
      <c r="AC720" s="4"/>
      <c r="AD720" s="4"/>
    </row>
    <row r="721" spans="1:30" ht="12" customHeight="1" x14ac:dyDescent="0.3">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c r="AA721" s="4"/>
      <c r="AB721" s="4"/>
      <c r="AC721" s="4"/>
      <c r="AD721" s="4"/>
    </row>
    <row r="722" spans="1:30" ht="12" customHeight="1" x14ac:dyDescent="0.3">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c r="AA722" s="4"/>
      <c r="AB722" s="4"/>
      <c r="AC722" s="4"/>
      <c r="AD722" s="4"/>
    </row>
    <row r="723" spans="1:30" ht="12" customHeight="1" x14ac:dyDescent="0.3">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c r="AA723" s="4"/>
      <c r="AB723" s="4"/>
      <c r="AC723" s="4"/>
      <c r="AD723" s="4"/>
    </row>
    <row r="724" spans="1:30" ht="12" customHeight="1" x14ac:dyDescent="0.3">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c r="AA724" s="4"/>
      <c r="AB724" s="4"/>
      <c r="AC724" s="4"/>
      <c r="AD724" s="4"/>
    </row>
    <row r="725" spans="1:30" ht="12" customHeight="1" x14ac:dyDescent="0.3">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c r="AA725" s="4"/>
      <c r="AB725" s="4"/>
      <c r="AC725" s="4"/>
      <c r="AD725" s="4"/>
    </row>
    <row r="726" spans="1:30" ht="12" customHeight="1" x14ac:dyDescent="0.3">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c r="AA726" s="4"/>
      <c r="AB726" s="4"/>
      <c r="AC726" s="4"/>
      <c r="AD726" s="4"/>
    </row>
    <row r="727" spans="1:30" ht="12" customHeight="1" x14ac:dyDescent="0.3">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c r="AA727" s="4"/>
      <c r="AB727" s="4"/>
      <c r="AC727" s="4"/>
      <c r="AD727" s="4"/>
    </row>
    <row r="728" spans="1:30" ht="12" customHeight="1" x14ac:dyDescent="0.3">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c r="AA728" s="4"/>
      <c r="AB728" s="4"/>
      <c r="AC728" s="4"/>
      <c r="AD728" s="4"/>
    </row>
    <row r="729" spans="1:30" ht="12" customHeight="1" x14ac:dyDescent="0.3">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c r="AA729" s="4"/>
      <c r="AB729" s="4"/>
      <c r="AC729" s="4"/>
      <c r="AD729" s="4"/>
    </row>
    <row r="730" spans="1:30" ht="12" customHeight="1" x14ac:dyDescent="0.3">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c r="AA730" s="4"/>
      <c r="AB730" s="4"/>
      <c r="AC730" s="4"/>
      <c r="AD730" s="4"/>
    </row>
    <row r="731" spans="1:30" ht="12" customHeight="1" x14ac:dyDescent="0.3">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c r="AA731" s="4"/>
      <c r="AB731" s="4"/>
      <c r="AC731" s="4"/>
      <c r="AD731" s="4"/>
    </row>
    <row r="732" spans="1:30" ht="12" customHeight="1" x14ac:dyDescent="0.3">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c r="AA732" s="4"/>
      <c r="AB732" s="4"/>
      <c r="AC732" s="4"/>
      <c r="AD732" s="4"/>
    </row>
    <row r="733" spans="1:30" ht="12" customHeight="1" x14ac:dyDescent="0.3">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c r="AA733" s="4"/>
      <c r="AB733" s="4"/>
      <c r="AC733" s="4"/>
      <c r="AD733" s="4"/>
    </row>
    <row r="734" spans="1:30" ht="12" customHeight="1" x14ac:dyDescent="0.3">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c r="AA734" s="4"/>
      <c r="AB734" s="4"/>
      <c r="AC734" s="4"/>
      <c r="AD734" s="4"/>
    </row>
    <row r="735" spans="1:30" ht="12" customHeight="1" x14ac:dyDescent="0.3">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c r="AA735" s="4"/>
      <c r="AB735" s="4"/>
      <c r="AC735" s="4"/>
      <c r="AD735" s="4"/>
    </row>
    <row r="736" spans="1:30" ht="12" customHeight="1" x14ac:dyDescent="0.3">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c r="AA736" s="4"/>
      <c r="AB736" s="4"/>
      <c r="AC736" s="4"/>
      <c r="AD736" s="4"/>
    </row>
    <row r="737" spans="1:30" ht="12" customHeight="1" x14ac:dyDescent="0.3">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c r="AA737" s="4"/>
      <c r="AB737" s="4"/>
      <c r="AC737" s="4"/>
      <c r="AD737" s="4"/>
    </row>
    <row r="738" spans="1:30" ht="12" customHeight="1" x14ac:dyDescent="0.3">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c r="AA738" s="4"/>
      <c r="AB738" s="4"/>
      <c r="AC738" s="4"/>
      <c r="AD738" s="4"/>
    </row>
    <row r="739" spans="1:30" ht="12" customHeight="1" x14ac:dyDescent="0.3">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c r="AA739" s="4"/>
      <c r="AB739" s="4"/>
      <c r="AC739" s="4"/>
      <c r="AD739" s="4"/>
    </row>
    <row r="740" spans="1:30" ht="12" customHeight="1" x14ac:dyDescent="0.3">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c r="AA740" s="4"/>
      <c r="AB740" s="4"/>
      <c r="AC740" s="4"/>
      <c r="AD740" s="4"/>
    </row>
    <row r="741" spans="1:30" ht="12" customHeight="1" x14ac:dyDescent="0.3">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c r="AA741" s="4"/>
      <c r="AB741" s="4"/>
      <c r="AC741" s="4"/>
      <c r="AD741" s="4"/>
    </row>
    <row r="742" spans="1:30" ht="12" customHeight="1" x14ac:dyDescent="0.3">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c r="AA742" s="4"/>
      <c r="AB742" s="4"/>
      <c r="AC742" s="4"/>
      <c r="AD742" s="4"/>
    </row>
    <row r="743" spans="1:30" ht="12" customHeight="1" x14ac:dyDescent="0.3">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c r="AA743" s="4"/>
      <c r="AB743" s="4"/>
      <c r="AC743" s="4"/>
      <c r="AD743" s="4"/>
    </row>
    <row r="744" spans="1:30" ht="12" customHeight="1" x14ac:dyDescent="0.3">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c r="AA744" s="4"/>
      <c r="AB744" s="4"/>
      <c r="AC744" s="4"/>
      <c r="AD744" s="4"/>
    </row>
    <row r="745" spans="1:30" ht="12" customHeight="1" x14ac:dyDescent="0.3">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c r="AA745" s="4"/>
      <c r="AB745" s="4"/>
      <c r="AC745" s="4"/>
      <c r="AD745" s="4"/>
    </row>
    <row r="746" spans="1:30" ht="12" customHeight="1" x14ac:dyDescent="0.3">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c r="AA746" s="4"/>
      <c r="AB746" s="4"/>
      <c r="AC746" s="4"/>
      <c r="AD746" s="4"/>
    </row>
    <row r="747" spans="1:30" ht="12" customHeight="1" x14ac:dyDescent="0.3">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c r="AA747" s="4"/>
      <c r="AB747" s="4"/>
      <c r="AC747" s="4"/>
      <c r="AD747" s="4"/>
    </row>
    <row r="748" spans="1:30" ht="12" customHeight="1" x14ac:dyDescent="0.3">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c r="AA748" s="4"/>
      <c r="AB748" s="4"/>
      <c r="AC748" s="4"/>
      <c r="AD748" s="4"/>
    </row>
    <row r="749" spans="1:30" ht="12" customHeight="1" x14ac:dyDescent="0.3">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c r="AA749" s="4"/>
      <c r="AB749" s="4"/>
      <c r="AC749" s="4"/>
      <c r="AD749" s="4"/>
    </row>
    <row r="750" spans="1:30" ht="12" customHeight="1" x14ac:dyDescent="0.3">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c r="AA750" s="4"/>
      <c r="AB750" s="4"/>
      <c r="AC750" s="4"/>
      <c r="AD750" s="4"/>
    </row>
    <row r="751" spans="1:30" ht="12" customHeight="1" x14ac:dyDescent="0.3">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c r="AA751" s="4"/>
      <c r="AB751" s="4"/>
      <c r="AC751" s="4"/>
      <c r="AD751" s="4"/>
    </row>
    <row r="752" spans="1:30" ht="12" customHeight="1" x14ac:dyDescent="0.3">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c r="AA752" s="4"/>
      <c r="AB752" s="4"/>
      <c r="AC752" s="4"/>
      <c r="AD752" s="4"/>
    </row>
    <row r="753" spans="1:30" ht="12" customHeight="1" x14ac:dyDescent="0.3">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c r="AA753" s="4"/>
      <c r="AB753" s="4"/>
      <c r="AC753" s="4"/>
      <c r="AD753" s="4"/>
    </row>
    <row r="754" spans="1:30" ht="12" customHeight="1" x14ac:dyDescent="0.3">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c r="AA754" s="4"/>
      <c r="AB754" s="4"/>
      <c r="AC754" s="4"/>
      <c r="AD754" s="4"/>
    </row>
    <row r="755" spans="1:30" ht="12" customHeight="1" x14ac:dyDescent="0.3">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c r="AA755" s="4"/>
      <c r="AB755" s="4"/>
      <c r="AC755" s="4"/>
      <c r="AD755" s="4"/>
    </row>
    <row r="756" spans="1:30" ht="12" customHeight="1" x14ac:dyDescent="0.3">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c r="AA756" s="4"/>
      <c r="AB756" s="4"/>
      <c r="AC756" s="4"/>
      <c r="AD756" s="4"/>
    </row>
    <row r="757" spans="1:30" ht="12" customHeight="1" x14ac:dyDescent="0.3">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c r="AA757" s="4"/>
      <c r="AB757" s="4"/>
      <c r="AC757" s="4"/>
      <c r="AD757" s="4"/>
    </row>
    <row r="758" spans="1:30" ht="12" customHeight="1" x14ac:dyDescent="0.3">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c r="AA758" s="4"/>
      <c r="AB758" s="4"/>
      <c r="AC758" s="4"/>
      <c r="AD758" s="4"/>
    </row>
    <row r="759" spans="1:30" ht="12" customHeight="1" x14ac:dyDescent="0.3">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c r="AA759" s="4"/>
      <c r="AB759" s="4"/>
      <c r="AC759" s="4"/>
      <c r="AD759" s="4"/>
    </row>
    <row r="760" spans="1:30" ht="12" customHeight="1" x14ac:dyDescent="0.3">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c r="AA760" s="4"/>
      <c r="AB760" s="4"/>
      <c r="AC760" s="4"/>
      <c r="AD760" s="4"/>
    </row>
    <row r="761" spans="1:30" ht="12" customHeight="1" x14ac:dyDescent="0.3">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c r="AA761" s="4"/>
      <c r="AB761" s="4"/>
      <c r="AC761" s="4"/>
      <c r="AD761" s="4"/>
    </row>
    <row r="762" spans="1:30" ht="12" customHeight="1" x14ac:dyDescent="0.3">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c r="AA762" s="4"/>
      <c r="AB762" s="4"/>
      <c r="AC762" s="4"/>
      <c r="AD762" s="4"/>
    </row>
    <row r="763" spans="1:30" ht="12" customHeight="1" x14ac:dyDescent="0.3">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c r="AA763" s="4"/>
      <c r="AB763" s="4"/>
      <c r="AC763" s="4"/>
      <c r="AD763" s="4"/>
    </row>
    <row r="764" spans="1:30" ht="12" customHeight="1" x14ac:dyDescent="0.3">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c r="AA764" s="4"/>
      <c r="AB764" s="4"/>
      <c r="AC764" s="4"/>
      <c r="AD764" s="4"/>
    </row>
    <row r="765" spans="1:30" ht="12" customHeight="1" x14ac:dyDescent="0.3">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c r="AA765" s="4"/>
      <c r="AB765" s="4"/>
      <c r="AC765" s="4"/>
      <c r="AD765" s="4"/>
    </row>
    <row r="766" spans="1:30" ht="12" customHeight="1" x14ac:dyDescent="0.3">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c r="AA766" s="4"/>
      <c r="AB766" s="4"/>
      <c r="AC766" s="4"/>
      <c r="AD766" s="4"/>
    </row>
    <row r="767" spans="1:30" ht="12" customHeight="1" x14ac:dyDescent="0.3">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c r="AA767" s="4"/>
      <c r="AB767" s="4"/>
      <c r="AC767" s="4"/>
      <c r="AD767" s="4"/>
    </row>
    <row r="768" spans="1:30" ht="12" customHeight="1" x14ac:dyDescent="0.3">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c r="AA768" s="4"/>
      <c r="AB768" s="4"/>
      <c r="AC768" s="4"/>
      <c r="AD768" s="4"/>
    </row>
    <row r="769" spans="1:30" ht="12" customHeight="1" x14ac:dyDescent="0.3">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c r="AA769" s="4"/>
      <c r="AB769" s="4"/>
      <c r="AC769" s="4"/>
      <c r="AD769" s="4"/>
    </row>
    <row r="770" spans="1:30" ht="12" customHeight="1" x14ac:dyDescent="0.3">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c r="AA770" s="4"/>
      <c r="AB770" s="4"/>
      <c r="AC770" s="4"/>
      <c r="AD770" s="4"/>
    </row>
    <row r="771" spans="1:30" ht="12" customHeight="1" x14ac:dyDescent="0.3">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c r="AA771" s="4"/>
      <c r="AB771" s="4"/>
      <c r="AC771" s="4"/>
      <c r="AD771" s="4"/>
    </row>
    <row r="772" spans="1:30" ht="12" customHeight="1" x14ac:dyDescent="0.3">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c r="AA772" s="4"/>
      <c r="AB772" s="4"/>
      <c r="AC772" s="4"/>
      <c r="AD772" s="4"/>
    </row>
    <row r="773" spans="1:30" ht="12" customHeight="1" x14ac:dyDescent="0.3">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c r="AA773" s="4"/>
      <c r="AB773" s="4"/>
      <c r="AC773" s="4"/>
      <c r="AD773" s="4"/>
    </row>
    <row r="774" spans="1:30" ht="12" customHeight="1" x14ac:dyDescent="0.3">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c r="AA774" s="4"/>
      <c r="AB774" s="4"/>
      <c r="AC774" s="4"/>
      <c r="AD774" s="4"/>
    </row>
    <row r="775" spans="1:30" ht="12" customHeight="1" x14ac:dyDescent="0.3">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c r="AA775" s="4"/>
      <c r="AB775" s="4"/>
      <c r="AC775" s="4"/>
      <c r="AD775" s="4"/>
    </row>
    <row r="776" spans="1:30" ht="12" customHeight="1" x14ac:dyDescent="0.3">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c r="AA776" s="4"/>
      <c r="AB776" s="4"/>
      <c r="AC776" s="4"/>
      <c r="AD776" s="4"/>
    </row>
    <row r="777" spans="1:30" ht="12" customHeight="1" x14ac:dyDescent="0.3">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c r="AA777" s="4"/>
      <c r="AB777" s="4"/>
      <c r="AC777" s="4"/>
      <c r="AD777" s="4"/>
    </row>
    <row r="778" spans="1:30" ht="12" customHeight="1" x14ac:dyDescent="0.3">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c r="AA778" s="4"/>
      <c r="AB778" s="4"/>
      <c r="AC778" s="4"/>
      <c r="AD778" s="4"/>
    </row>
    <row r="779" spans="1:30" ht="12" customHeight="1" x14ac:dyDescent="0.3">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c r="AA779" s="4"/>
      <c r="AB779" s="4"/>
      <c r="AC779" s="4"/>
      <c r="AD779" s="4"/>
    </row>
    <row r="780" spans="1:30" ht="12" customHeight="1" x14ac:dyDescent="0.3">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c r="AA780" s="4"/>
      <c r="AB780" s="4"/>
      <c r="AC780" s="4"/>
      <c r="AD780" s="4"/>
    </row>
    <row r="781" spans="1:30" ht="12" customHeight="1" x14ac:dyDescent="0.3">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c r="AA781" s="4"/>
      <c r="AB781" s="4"/>
      <c r="AC781" s="4"/>
      <c r="AD781" s="4"/>
    </row>
    <row r="782" spans="1:30" ht="12" customHeight="1" x14ac:dyDescent="0.3">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c r="AA782" s="4"/>
      <c r="AB782" s="4"/>
      <c r="AC782" s="4"/>
      <c r="AD782" s="4"/>
    </row>
    <row r="783" spans="1:30" ht="12" customHeight="1" x14ac:dyDescent="0.3">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c r="AA783" s="4"/>
      <c r="AB783" s="4"/>
      <c r="AC783" s="4"/>
      <c r="AD783" s="4"/>
    </row>
    <row r="784" spans="1:30" ht="12" customHeight="1" x14ac:dyDescent="0.3">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c r="AA784" s="4"/>
      <c r="AB784" s="4"/>
      <c r="AC784" s="4"/>
      <c r="AD784" s="4"/>
    </row>
    <row r="785" spans="1:30" ht="12" customHeight="1" x14ac:dyDescent="0.3">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c r="AA785" s="4"/>
      <c r="AB785" s="4"/>
      <c r="AC785" s="4"/>
      <c r="AD785" s="4"/>
    </row>
    <row r="786" spans="1:30" ht="12" customHeight="1" x14ac:dyDescent="0.3">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c r="AA786" s="4"/>
      <c r="AB786" s="4"/>
      <c r="AC786" s="4"/>
      <c r="AD786" s="4"/>
    </row>
    <row r="787" spans="1:30" ht="12" customHeight="1" x14ac:dyDescent="0.3">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c r="AA787" s="4"/>
      <c r="AB787" s="4"/>
      <c r="AC787" s="4"/>
      <c r="AD787" s="4"/>
    </row>
    <row r="788" spans="1:30" ht="12" customHeight="1" x14ac:dyDescent="0.3">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c r="AA788" s="4"/>
      <c r="AB788" s="4"/>
      <c r="AC788" s="4"/>
      <c r="AD788" s="4"/>
    </row>
    <row r="789" spans="1:30" ht="12" customHeight="1" x14ac:dyDescent="0.3">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c r="AA789" s="4"/>
      <c r="AB789" s="4"/>
      <c r="AC789" s="4"/>
      <c r="AD789" s="4"/>
    </row>
    <row r="790" spans="1:30" ht="12" customHeight="1" x14ac:dyDescent="0.3">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c r="AA790" s="4"/>
      <c r="AB790" s="4"/>
      <c r="AC790" s="4"/>
      <c r="AD790" s="4"/>
    </row>
    <row r="791" spans="1:30" ht="12" customHeight="1" x14ac:dyDescent="0.3">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c r="AA791" s="4"/>
      <c r="AB791" s="4"/>
      <c r="AC791" s="4"/>
      <c r="AD791" s="4"/>
    </row>
    <row r="792" spans="1:30" ht="12" customHeight="1" x14ac:dyDescent="0.3">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c r="AA792" s="4"/>
      <c r="AB792" s="4"/>
      <c r="AC792" s="4"/>
      <c r="AD792" s="4"/>
    </row>
    <row r="793" spans="1:30" ht="12" customHeight="1" x14ac:dyDescent="0.3">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c r="AA793" s="4"/>
      <c r="AB793" s="4"/>
      <c r="AC793" s="4"/>
      <c r="AD793" s="4"/>
    </row>
    <row r="794" spans="1:30" ht="12" customHeight="1" x14ac:dyDescent="0.3">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c r="AA794" s="4"/>
      <c r="AB794" s="4"/>
      <c r="AC794" s="4"/>
      <c r="AD794" s="4"/>
    </row>
    <row r="795" spans="1:30" ht="12" customHeight="1" x14ac:dyDescent="0.3">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c r="AA795" s="4"/>
      <c r="AB795" s="4"/>
      <c r="AC795" s="4"/>
      <c r="AD795" s="4"/>
    </row>
    <row r="796" spans="1:30" ht="12" customHeight="1" x14ac:dyDescent="0.3">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c r="AA796" s="4"/>
      <c r="AB796" s="4"/>
      <c r="AC796" s="4"/>
      <c r="AD796" s="4"/>
    </row>
    <row r="797" spans="1:30" ht="12" customHeight="1" x14ac:dyDescent="0.3">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c r="AA797" s="4"/>
      <c r="AB797" s="4"/>
      <c r="AC797" s="4"/>
      <c r="AD797" s="4"/>
    </row>
    <row r="798" spans="1:30" ht="12" customHeight="1" x14ac:dyDescent="0.3">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c r="AA798" s="4"/>
      <c r="AB798" s="4"/>
      <c r="AC798" s="4"/>
      <c r="AD798" s="4"/>
    </row>
    <row r="799" spans="1:30" ht="12" customHeight="1" x14ac:dyDescent="0.3">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c r="AA799" s="4"/>
      <c r="AB799" s="4"/>
      <c r="AC799" s="4"/>
      <c r="AD799" s="4"/>
    </row>
    <row r="800" spans="1:30" ht="12" customHeight="1" x14ac:dyDescent="0.3">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c r="AA800" s="4"/>
      <c r="AB800" s="4"/>
      <c r="AC800" s="4"/>
      <c r="AD800" s="4"/>
    </row>
    <row r="801" spans="1:30" ht="12" customHeight="1" x14ac:dyDescent="0.3">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c r="AA801" s="4"/>
      <c r="AB801" s="4"/>
      <c r="AC801" s="4"/>
      <c r="AD801" s="4"/>
    </row>
    <row r="802" spans="1:30" ht="12" customHeight="1" x14ac:dyDescent="0.3">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c r="AA802" s="4"/>
      <c r="AB802" s="4"/>
      <c r="AC802" s="4"/>
      <c r="AD802" s="4"/>
    </row>
    <row r="803" spans="1:30" ht="12" customHeight="1" x14ac:dyDescent="0.3">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c r="AA803" s="4"/>
      <c r="AB803" s="4"/>
      <c r="AC803" s="4"/>
      <c r="AD803" s="4"/>
    </row>
    <row r="804" spans="1:30" ht="12" customHeight="1" x14ac:dyDescent="0.3">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c r="AA804" s="4"/>
      <c r="AB804" s="4"/>
      <c r="AC804" s="4"/>
      <c r="AD804" s="4"/>
    </row>
    <row r="805" spans="1:30" ht="12" customHeight="1" x14ac:dyDescent="0.3">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c r="AA805" s="4"/>
      <c r="AB805" s="4"/>
      <c r="AC805" s="4"/>
      <c r="AD805" s="4"/>
    </row>
    <row r="806" spans="1:30" ht="12" customHeight="1" x14ac:dyDescent="0.3">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c r="AA806" s="4"/>
      <c r="AB806" s="4"/>
      <c r="AC806" s="4"/>
      <c r="AD806" s="4"/>
    </row>
    <row r="807" spans="1:30" ht="12" customHeight="1" x14ac:dyDescent="0.3">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c r="AA807" s="4"/>
      <c r="AB807" s="4"/>
      <c r="AC807" s="4"/>
      <c r="AD807" s="4"/>
    </row>
    <row r="808" spans="1:30" ht="12" customHeight="1" x14ac:dyDescent="0.3">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c r="AA808" s="4"/>
      <c r="AB808" s="4"/>
      <c r="AC808" s="4"/>
      <c r="AD808" s="4"/>
    </row>
    <row r="809" spans="1:30" ht="12" customHeight="1" x14ac:dyDescent="0.3">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c r="AA809" s="4"/>
      <c r="AB809" s="4"/>
      <c r="AC809" s="4"/>
      <c r="AD809" s="4"/>
    </row>
    <row r="810" spans="1:30" ht="12" customHeight="1" x14ac:dyDescent="0.3">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c r="AA810" s="4"/>
      <c r="AB810" s="4"/>
      <c r="AC810" s="4"/>
      <c r="AD810" s="4"/>
    </row>
    <row r="811" spans="1:30" ht="12" customHeight="1" x14ac:dyDescent="0.3">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c r="AA811" s="4"/>
      <c r="AB811" s="4"/>
      <c r="AC811" s="4"/>
      <c r="AD811" s="4"/>
    </row>
    <row r="812" spans="1:30" ht="12" customHeight="1" x14ac:dyDescent="0.3">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c r="AA812" s="4"/>
      <c r="AB812" s="4"/>
      <c r="AC812" s="4"/>
      <c r="AD812" s="4"/>
    </row>
    <row r="813" spans="1:30" ht="12" customHeight="1" x14ac:dyDescent="0.3">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c r="AA813" s="4"/>
      <c r="AB813" s="4"/>
      <c r="AC813" s="4"/>
      <c r="AD813" s="4"/>
    </row>
    <row r="814" spans="1:30" ht="12" customHeight="1" x14ac:dyDescent="0.3">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c r="AA814" s="4"/>
      <c r="AB814" s="4"/>
      <c r="AC814" s="4"/>
      <c r="AD814" s="4"/>
    </row>
    <row r="815" spans="1:30" ht="12" customHeight="1" x14ac:dyDescent="0.3">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c r="AA815" s="4"/>
      <c r="AB815" s="4"/>
      <c r="AC815" s="4"/>
      <c r="AD815" s="4"/>
    </row>
    <row r="816" spans="1:30" ht="12" customHeight="1" x14ac:dyDescent="0.3">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c r="AA816" s="4"/>
      <c r="AB816" s="4"/>
      <c r="AC816" s="4"/>
      <c r="AD816" s="4"/>
    </row>
    <row r="817" spans="1:30" ht="12" customHeight="1" x14ac:dyDescent="0.3">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c r="AA817" s="4"/>
      <c r="AB817" s="4"/>
      <c r="AC817" s="4"/>
      <c r="AD817" s="4"/>
    </row>
    <row r="818" spans="1:30" ht="12" customHeight="1" x14ac:dyDescent="0.3">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c r="AA818" s="4"/>
      <c r="AB818" s="4"/>
      <c r="AC818" s="4"/>
      <c r="AD818" s="4"/>
    </row>
    <row r="819" spans="1:30" ht="12" customHeight="1" x14ac:dyDescent="0.3">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c r="AA819" s="4"/>
      <c r="AB819" s="4"/>
      <c r="AC819" s="4"/>
      <c r="AD819" s="4"/>
    </row>
    <row r="820" spans="1:30" ht="12" customHeight="1" x14ac:dyDescent="0.3">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c r="AA820" s="4"/>
      <c r="AB820" s="4"/>
      <c r="AC820" s="4"/>
      <c r="AD820" s="4"/>
    </row>
    <row r="821" spans="1:30" ht="12" customHeight="1" x14ac:dyDescent="0.3">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c r="AA821" s="4"/>
      <c r="AB821" s="4"/>
      <c r="AC821" s="4"/>
      <c r="AD821" s="4"/>
    </row>
    <row r="822" spans="1:30" ht="12" customHeight="1" x14ac:dyDescent="0.3">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c r="AA822" s="4"/>
      <c r="AB822" s="4"/>
      <c r="AC822" s="4"/>
      <c r="AD822" s="4"/>
    </row>
    <row r="823" spans="1:30" ht="12" customHeight="1" x14ac:dyDescent="0.3">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c r="AA823" s="4"/>
      <c r="AB823" s="4"/>
      <c r="AC823" s="4"/>
      <c r="AD823" s="4"/>
    </row>
    <row r="824" spans="1:30" ht="12" customHeight="1" x14ac:dyDescent="0.3">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c r="AA824" s="4"/>
      <c r="AB824" s="4"/>
      <c r="AC824" s="4"/>
      <c r="AD824" s="4"/>
    </row>
    <row r="825" spans="1:30" ht="12" customHeight="1" x14ac:dyDescent="0.3">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c r="AA825" s="4"/>
      <c r="AB825" s="4"/>
      <c r="AC825" s="4"/>
      <c r="AD825" s="4"/>
    </row>
    <row r="826" spans="1:30" ht="12" customHeight="1" x14ac:dyDescent="0.3">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c r="AA826" s="4"/>
      <c r="AB826" s="4"/>
      <c r="AC826" s="4"/>
      <c r="AD826" s="4"/>
    </row>
    <row r="827" spans="1:30" ht="12" customHeight="1" x14ac:dyDescent="0.3">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c r="AA827" s="4"/>
      <c r="AB827" s="4"/>
      <c r="AC827" s="4"/>
      <c r="AD827" s="4"/>
    </row>
    <row r="828" spans="1:30" ht="12" customHeight="1" x14ac:dyDescent="0.3">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c r="AA828" s="4"/>
      <c r="AB828" s="4"/>
      <c r="AC828" s="4"/>
      <c r="AD828" s="4"/>
    </row>
    <row r="829" spans="1:30" ht="12" customHeight="1" x14ac:dyDescent="0.3">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c r="AA829" s="4"/>
      <c r="AB829" s="4"/>
      <c r="AC829" s="4"/>
      <c r="AD829" s="4"/>
    </row>
    <row r="830" spans="1:30" ht="12" customHeight="1" x14ac:dyDescent="0.3">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c r="AA830" s="4"/>
      <c r="AB830" s="4"/>
      <c r="AC830" s="4"/>
      <c r="AD830" s="4"/>
    </row>
    <row r="831" spans="1:30" ht="12" customHeight="1" x14ac:dyDescent="0.3">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c r="AA831" s="4"/>
      <c r="AB831" s="4"/>
      <c r="AC831" s="4"/>
      <c r="AD831" s="4"/>
    </row>
    <row r="832" spans="1:30" ht="12" customHeight="1" x14ac:dyDescent="0.3">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c r="AA832" s="4"/>
      <c r="AB832" s="4"/>
      <c r="AC832" s="4"/>
      <c r="AD832" s="4"/>
    </row>
    <row r="833" spans="1:30" ht="12" customHeight="1" x14ac:dyDescent="0.3">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c r="AA833" s="4"/>
      <c r="AB833" s="4"/>
      <c r="AC833" s="4"/>
      <c r="AD833" s="4"/>
    </row>
    <row r="834" spans="1:30" ht="12" customHeight="1" x14ac:dyDescent="0.3">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c r="AA834" s="4"/>
      <c r="AB834" s="4"/>
      <c r="AC834" s="4"/>
      <c r="AD834" s="4"/>
    </row>
    <row r="835" spans="1:30" ht="12" customHeight="1" x14ac:dyDescent="0.3">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c r="AA835" s="4"/>
      <c r="AB835" s="4"/>
      <c r="AC835" s="4"/>
      <c r="AD835" s="4"/>
    </row>
    <row r="836" spans="1:30" ht="12" customHeight="1" x14ac:dyDescent="0.3">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c r="AA836" s="4"/>
      <c r="AB836" s="4"/>
      <c r="AC836" s="4"/>
      <c r="AD836" s="4"/>
    </row>
    <row r="837" spans="1:30" ht="12" customHeight="1" x14ac:dyDescent="0.3">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c r="AA837" s="4"/>
      <c r="AB837" s="4"/>
      <c r="AC837" s="4"/>
      <c r="AD837" s="4"/>
    </row>
    <row r="838" spans="1:30" ht="12" customHeight="1" x14ac:dyDescent="0.3">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c r="AA838" s="4"/>
      <c r="AB838" s="4"/>
      <c r="AC838" s="4"/>
      <c r="AD838" s="4"/>
    </row>
    <row r="839" spans="1:30" ht="12" customHeight="1" x14ac:dyDescent="0.3">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c r="AA839" s="4"/>
      <c r="AB839" s="4"/>
      <c r="AC839" s="4"/>
      <c r="AD839" s="4"/>
    </row>
    <row r="840" spans="1:30" ht="12" customHeight="1" x14ac:dyDescent="0.3">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c r="AA840" s="4"/>
      <c r="AB840" s="4"/>
      <c r="AC840" s="4"/>
      <c r="AD840" s="4"/>
    </row>
    <row r="841" spans="1:30" ht="12" customHeight="1" x14ac:dyDescent="0.3">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c r="AA841" s="4"/>
      <c r="AB841" s="4"/>
      <c r="AC841" s="4"/>
      <c r="AD841" s="4"/>
    </row>
    <row r="842" spans="1:30" ht="12" customHeight="1" x14ac:dyDescent="0.3">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c r="AA842" s="4"/>
      <c r="AB842" s="4"/>
      <c r="AC842" s="4"/>
      <c r="AD842" s="4"/>
    </row>
    <row r="843" spans="1:30" ht="12" customHeight="1" x14ac:dyDescent="0.3">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c r="AA843" s="4"/>
      <c r="AB843" s="4"/>
      <c r="AC843" s="4"/>
      <c r="AD843" s="4"/>
    </row>
    <row r="844" spans="1:30" ht="12" customHeight="1" x14ac:dyDescent="0.3">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c r="AA844" s="4"/>
      <c r="AB844" s="4"/>
      <c r="AC844" s="4"/>
      <c r="AD844" s="4"/>
    </row>
    <row r="845" spans="1:30" ht="12" customHeight="1" x14ac:dyDescent="0.3">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c r="AA845" s="4"/>
      <c r="AB845" s="4"/>
      <c r="AC845" s="4"/>
      <c r="AD845" s="4"/>
    </row>
    <row r="846" spans="1:30" ht="12" customHeight="1" x14ac:dyDescent="0.3">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c r="AA846" s="4"/>
      <c r="AB846" s="4"/>
      <c r="AC846" s="4"/>
      <c r="AD846" s="4"/>
    </row>
    <row r="847" spans="1:30" ht="12" customHeight="1" x14ac:dyDescent="0.3">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c r="AA847" s="4"/>
      <c r="AB847" s="4"/>
      <c r="AC847" s="4"/>
      <c r="AD847" s="4"/>
    </row>
    <row r="848" spans="1:30" ht="12" customHeight="1" x14ac:dyDescent="0.3">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c r="AA848" s="4"/>
      <c r="AB848" s="4"/>
      <c r="AC848" s="4"/>
      <c r="AD848" s="4"/>
    </row>
    <row r="849" spans="1:30" ht="12" customHeight="1" x14ac:dyDescent="0.3">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c r="AA849" s="4"/>
      <c r="AB849" s="4"/>
      <c r="AC849" s="4"/>
      <c r="AD849" s="4"/>
    </row>
    <row r="850" spans="1:30" ht="12" customHeight="1" x14ac:dyDescent="0.3">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c r="AA850" s="4"/>
      <c r="AB850" s="4"/>
      <c r="AC850" s="4"/>
      <c r="AD850" s="4"/>
    </row>
    <row r="851" spans="1:30" ht="12" customHeight="1" x14ac:dyDescent="0.3">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c r="AA851" s="4"/>
      <c r="AB851" s="4"/>
      <c r="AC851" s="4"/>
      <c r="AD851" s="4"/>
    </row>
    <row r="852" spans="1:30" ht="12" customHeight="1" x14ac:dyDescent="0.3">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c r="AA852" s="4"/>
      <c r="AB852" s="4"/>
      <c r="AC852" s="4"/>
      <c r="AD852" s="4"/>
    </row>
    <row r="853" spans="1:30" ht="12" customHeight="1" x14ac:dyDescent="0.3">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c r="AA853" s="4"/>
      <c r="AB853" s="4"/>
      <c r="AC853" s="4"/>
      <c r="AD853" s="4"/>
    </row>
    <row r="854" spans="1:30" ht="12" customHeight="1" x14ac:dyDescent="0.3">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c r="AA854" s="4"/>
      <c r="AB854" s="4"/>
      <c r="AC854" s="4"/>
      <c r="AD854" s="4"/>
    </row>
    <row r="855" spans="1:30" ht="12" customHeight="1" x14ac:dyDescent="0.3">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c r="AA855" s="4"/>
      <c r="AB855" s="4"/>
      <c r="AC855" s="4"/>
      <c r="AD855" s="4"/>
    </row>
    <row r="856" spans="1:30" ht="12" customHeight="1" x14ac:dyDescent="0.3">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c r="AA856" s="4"/>
      <c r="AB856" s="4"/>
      <c r="AC856" s="4"/>
      <c r="AD856" s="4"/>
    </row>
    <row r="857" spans="1:30" ht="12" customHeight="1" x14ac:dyDescent="0.3">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c r="AA857" s="4"/>
      <c r="AB857" s="4"/>
      <c r="AC857" s="4"/>
      <c r="AD857" s="4"/>
    </row>
    <row r="858" spans="1:30" ht="12" customHeight="1" x14ac:dyDescent="0.3">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c r="AA858" s="4"/>
      <c r="AB858" s="4"/>
      <c r="AC858" s="4"/>
      <c r="AD858" s="4"/>
    </row>
    <row r="859" spans="1:30" ht="12" customHeight="1" x14ac:dyDescent="0.3">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c r="AA859" s="4"/>
      <c r="AB859" s="4"/>
      <c r="AC859" s="4"/>
      <c r="AD859" s="4"/>
    </row>
    <row r="860" spans="1:30" ht="12" customHeight="1" x14ac:dyDescent="0.3">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c r="AA860" s="4"/>
      <c r="AB860" s="4"/>
      <c r="AC860" s="4"/>
      <c r="AD860" s="4"/>
    </row>
    <row r="861" spans="1:30" ht="12" customHeight="1" x14ac:dyDescent="0.3">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c r="AA861" s="4"/>
      <c r="AB861" s="4"/>
      <c r="AC861" s="4"/>
      <c r="AD861" s="4"/>
    </row>
    <row r="862" spans="1:30" ht="12" customHeight="1" x14ac:dyDescent="0.3">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c r="AA862" s="4"/>
      <c r="AB862" s="4"/>
      <c r="AC862" s="4"/>
      <c r="AD862" s="4"/>
    </row>
    <row r="863" spans="1:30" ht="12" customHeight="1" x14ac:dyDescent="0.3">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c r="AA863" s="4"/>
      <c r="AB863" s="4"/>
      <c r="AC863" s="4"/>
      <c r="AD863" s="4"/>
    </row>
    <row r="864" spans="1:30" ht="12" customHeight="1" x14ac:dyDescent="0.3">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c r="AA864" s="4"/>
      <c r="AB864" s="4"/>
      <c r="AC864" s="4"/>
      <c r="AD864" s="4"/>
    </row>
    <row r="865" spans="1:30" ht="12" customHeight="1" x14ac:dyDescent="0.3">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c r="AA865" s="4"/>
      <c r="AB865" s="4"/>
      <c r="AC865" s="4"/>
      <c r="AD865" s="4"/>
    </row>
    <row r="866" spans="1:30" ht="12" customHeight="1" x14ac:dyDescent="0.3">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c r="AA866" s="4"/>
      <c r="AB866" s="4"/>
      <c r="AC866" s="4"/>
      <c r="AD866" s="4"/>
    </row>
    <row r="867" spans="1:30" ht="12" customHeight="1" x14ac:dyDescent="0.3">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c r="AA867" s="4"/>
      <c r="AB867" s="4"/>
      <c r="AC867" s="4"/>
      <c r="AD867" s="4"/>
    </row>
    <row r="868" spans="1:30" ht="12" customHeight="1" x14ac:dyDescent="0.3">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c r="AA868" s="4"/>
      <c r="AB868" s="4"/>
      <c r="AC868" s="4"/>
      <c r="AD868" s="4"/>
    </row>
    <row r="869" spans="1:30" ht="12" customHeight="1" x14ac:dyDescent="0.3">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c r="AA869" s="4"/>
      <c r="AB869" s="4"/>
      <c r="AC869" s="4"/>
      <c r="AD869" s="4"/>
    </row>
    <row r="870" spans="1:30" ht="12" customHeight="1" x14ac:dyDescent="0.3">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c r="AA870" s="4"/>
      <c r="AB870" s="4"/>
      <c r="AC870" s="4"/>
      <c r="AD870" s="4"/>
    </row>
    <row r="871" spans="1:30" ht="12" customHeight="1" x14ac:dyDescent="0.3">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c r="AA871" s="4"/>
      <c r="AB871" s="4"/>
      <c r="AC871" s="4"/>
      <c r="AD871" s="4"/>
    </row>
    <row r="872" spans="1:30" ht="12" customHeight="1" x14ac:dyDescent="0.3">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c r="AA872" s="4"/>
      <c r="AB872" s="4"/>
      <c r="AC872" s="4"/>
      <c r="AD872" s="4"/>
    </row>
    <row r="873" spans="1:30" ht="12" customHeight="1" x14ac:dyDescent="0.3">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c r="AA873" s="4"/>
      <c r="AB873" s="4"/>
      <c r="AC873" s="4"/>
      <c r="AD873" s="4"/>
    </row>
    <row r="874" spans="1:30" ht="12" customHeight="1" x14ac:dyDescent="0.3">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c r="AA874" s="4"/>
      <c r="AB874" s="4"/>
      <c r="AC874" s="4"/>
      <c r="AD874" s="4"/>
    </row>
    <row r="875" spans="1:30" ht="12" customHeight="1" x14ac:dyDescent="0.3">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c r="AA875" s="4"/>
      <c r="AB875" s="4"/>
      <c r="AC875" s="4"/>
      <c r="AD875" s="4"/>
    </row>
    <row r="876" spans="1:30" ht="12" customHeight="1" x14ac:dyDescent="0.3">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c r="AA876" s="4"/>
      <c r="AB876" s="4"/>
      <c r="AC876" s="4"/>
      <c r="AD876" s="4"/>
    </row>
    <row r="877" spans="1:30" ht="12" customHeight="1" x14ac:dyDescent="0.3">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c r="AA877" s="4"/>
      <c r="AB877" s="4"/>
      <c r="AC877" s="4"/>
      <c r="AD877" s="4"/>
    </row>
    <row r="878" spans="1:30" ht="12" customHeight="1" x14ac:dyDescent="0.3">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c r="AA878" s="4"/>
      <c r="AB878" s="4"/>
      <c r="AC878" s="4"/>
      <c r="AD878" s="4"/>
    </row>
    <row r="879" spans="1:30" ht="12" customHeight="1" x14ac:dyDescent="0.3">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c r="AA879" s="4"/>
      <c r="AB879" s="4"/>
      <c r="AC879" s="4"/>
      <c r="AD879" s="4"/>
    </row>
    <row r="880" spans="1:30" ht="12" customHeight="1" x14ac:dyDescent="0.3">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c r="AA880" s="4"/>
      <c r="AB880" s="4"/>
      <c r="AC880" s="4"/>
      <c r="AD880" s="4"/>
    </row>
    <row r="881" spans="1:30" ht="12" customHeight="1" x14ac:dyDescent="0.3">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c r="AA881" s="4"/>
      <c r="AB881" s="4"/>
      <c r="AC881" s="4"/>
      <c r="AD881" s="4"/>
    </row>
    <row r="882" spans="1:30" ht="12" customHeight="1" x14ac:dyDescent="0.3">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c r="AA882" s="4"/>
      <c r="AB882" s="4"/>
      <c r="AC882" s="4"/>
      <c r="AD882" s="4"/>
    </row>
    <row r="883" spans="1:30" ht="12" customHeight="1" x14ac:dyDescent="0.3">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c r="AA883" s="4"/>
      <c r="AB883" s="4"/>
      <c r="AC883" s="4"/>
      <c r="AD883" s="4"/>
    </row>
    <row r="884" spans="1:30" ht="12" customHeight="1" x14ac:dyDescent="0.3">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c r="AA884" s="4"/>
      <c r="AB884" s="4"/>
      <c r="AC884" s="4"/>
      <c r="AD884" s="4"/>
    </row>
    <row r="885" spans="1:30" ht="12" customHeight="1" x14ac:dyDescent="0.3">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c r="AA885" s="4"/>
      <c r="AB885" s="4"/>
      <c r="AC885" s="4"/>
      <c r="AD885" s="4"/>
    </row>
    <row r="886" spans="1:30" ht="12" customHeight="1" x14ac:dyDescent="0.3">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c r="AA886" s="4"/>
      <c r="AB886" s="4"/>
      <c r="AC886" s="4"/>
      <c r="AD886" s="4"/>
    </row>
    <row r="887" spans="1:30" ht="12" customHeight="1" x14ac:dyDescent="0.3">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c r="AA887" s="4"/>
      <c r="AB887" s="4"/>
      <c r="AC887" s="4"/>
      <c r="AD887" s="4"/>
    </row>
    <row r="888" spans="1:30" ht="12" customHeight="1" x14ac:dyDescent="0.3">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c r="AA888" s="4"/>
      <c r="AB888" s="4"/>
      <c r="AC888" s="4"/>
      <c r="AD888" s="4"/>
    </row>
    <row r="889" spans="1:30" ht="12" customHeight="1" x14ac:dyDescent="0.3">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c r="AA889" s="4"/>
      <c r="AB889" s="4"/>
      <c r="AC889" s="4"/>
      <c r="AD889" s="4"/>
    </row>
    <row r="890" spans="1:30" ht="12" customHeight="1" x14ac:dyDescent="0.3">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c r="AA890" s="4"/>
      <c r="AB890" s="4"/>
      <c r="AC890" s="4"/>
      <c r="AD890" s="4"/>
    </row>
    <row r="891" spans="1:30" ht="12" customHeight="1" x14ac:dyDescent="0.3">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c r="AA891" s="4"/>
      <c r="AB891" s="4"/>
      <c r="AC891" s="4"/>
      <c r="AD891" s="4"/>
    </row>
    <row r="892" spans="1:30" ht="12" customHeight="1" x14ac:dyDescent="0.3">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c r="AA892" s="4"/>
      <c r="AB892" s="4"/>
      <c r="AC892" s="4"/>
      <c r="AD892" s="4"/>
    </row>
    <row r="893" spans="1:30" ht="12" customHeight="1" x14ac:dyDescent="0.3">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c r="AA893" s="4"/>
      <c r="AB893" s="4"/>
      <c r="AC893" s="4"/>
      <c r="AD893" s="4"/>
    </row>
    <row r="894" spans="1:30" ht="12" customHeight="1" x14ac:dyDescent="0.3">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c r="AA894" s="4"/>
      <c r="AB894" s="4"/>
      <c r="AC894" s="4"/>
      <c r="AD894" s="4"/>
    </row>
    <row r="895" spans="1:30" ht="12" customHeight="1" x14ac:dyDescent="0.3">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c r="AA895" s="4"/>
      <c r="AB895" s="4"/>
      <c r="AC895" s="4"/>
      <c r="AD895" s="4"/>
    </row>
    <row r="896" spans="1:30" ht="12" customHeight="1" x14ac:dyDescent="0.3">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c r="AA896" s="4"/>
      <c r="AB896" s="4"/>
      <c r="AC896" s="4"/>
      <c r="AD896" s="4"/>
    </row>
    <row r="897" spans="1:30" ht="12" customHeight="1" x14ac:dyDescent="0.3">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c r="AA897" s="4"/>
      <c r="AB897" s="4"/>
      <c r="AC897" s="4"/>
      <c r="AD897" s="4"/>
    </row>
    <row r="898" spans="1:30" ht="12" customHeight="1" x14ac:dyDescent="0.3">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c r="AA898" s="4"/>
      <c r="AB898" s="4"/>
      <c r="AC898" s="4"/>
      <c r="AD898" s="4"/>
    </row>
    <row r="899" spans="1:30" ht="12" customHeight="1" x14ac:dyDescent="0.3">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c r="AA899" s="4"/>
      <c r="AB899" s="4"/>
      <c r="AC899" s="4"/>
      <c r="AD899" s="4"/>
    </row>
    <row r="900" spans="1:30" ht="12" customHeight="1" x14ac:dyDescent="0.3">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c r="AA900" s="4"/>
      <c r="AB900" s="4"/>
      <c r="AC900" s="4"/>
      <c r="AD900" s="4"/>
    </row>
    <row r="901" spans="1:30" ht="12" customHeight="1" x14ac:dyDescent="0.3">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c r="AA901" s="4"/>
      <c r="AB901" s="4"/>
      <c r="AC901" s="4"/>
      <c r="AD901" s="4"/>
    </row>
    <row r="902" spans="1:30" ht="12" customHeight="1" x14ac:dyDescent="0.3">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c r="AA902" s="4"/>
      <c r="AB902" s="4"/>
      <c r="AC902" s="4"/>
      <c r="AD902" s="4"/>
    </row>
    <row r="903" spans="1:30" ht="12" customHeight="1" x14ac:dyDescent="0.3">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c r="AA903" s="4"/>
      <c r="AB903" s="4"/>
      <c r="AC903" s="4"/>
      <c r="AD903" s="4"/>
    </row>
    <row r="904" spans="1:30" ht="12" customHeight="1" x14ac:dyDescent="0.3">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c r="AA904" s="4"/>
      <c r="AB904" s="4"/>
      <c r="AC904" s="4"/>
      <c r="AD904" s="4"/>
    </row>
    <row r="905" spans="1:30" ht="12" customHeight="1" x14ac:dyDescent="0.3">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c r="AA905" s="4"/>
      <c r="AB905" s="4"/>
      <c r="AC905" s="4"/>
      <c r="AD905" s="4"/>
    </row>
    <row r="906" spans="1:30" ht="12" customHeight="1" x14ac:dyDescent="0.3">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c r="AA906" s="4"/>
      <c r="AB906" s="4"/>
      <c r="AC906" s="4"/>
      <c r="AD906" s="4"/>
    </row>
    <row r="907" spans="1:30" ht="12" customHeight="1" x14ac:dyDescent="0.3">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c r="AA907" s="4"/>
      <c r="AB907" s="4"/>
      <c r="AC907" s="4"/>
      <c r="AD907" s="4"/>
    </row>
    <row r="908" spans="1:30" ht="12" customHeight="1" x14ac:dyDescent="0.3">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c r="AA908" s="4"/>
      <c r="AB908" s="4"/>
      <c r="AC908" s="4"/>
      <c r="AD908" s="4"/>
    </row>
    <row r="909" spans="1:30" ht="12" customHeight="1" x14ac:dyDescent="0.3">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c r="AA909" s="4"/>
      <c r="AB909" s="4"/>
      <c r="AC909" s="4"/>
      <c r="AD909" s="4"/>
    </row>
    <row r="910" spans="1:30" ht="12" customHeight="1" x14ac:dyDescent="0.3">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c r="AA910" s="4"/>
      <c r="AB910" s="4"/>
      <c r="AC910" s="4"/>
      <c r="AD910" s="4"/>
    </row>
    <row r="911" spans="1:30" ht="12" customHeight="1" x14ac:dyDescent="0.3">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c r="AA911" s="4"/>
      <c r="AB911" s="4"/>
      <c r="AC911" s="4"/>
      <c r="AD911" s="4"/>
    </row>
    <row r="912" spans="1:30" ht="12" customHeight="1" x14ac:dyDescent="0.3">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c r="AA912" s="4"/>
      <c r="AB912" s="4"/>
      <c r="AC912" s="4"/>
      <c r="AD912" s="4"/>
    </row>
    <row r="913" spans="1:30" ht="12" customHeight="1" x14ac:dyDescent="0.3">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c r="AA913" s="4"/>
      <c r="AB913" s="4"/>
      <c r="AC913" s="4"/>
      <c r="AD913" s="4"/>
    </row>
    <row r="914" spans="1:30" ht="12" customHeight="1" x14ac:dyDescent="0.3">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c r="AA914" s="4"/>
      <c r="AB914" s="4"/>
      <c r="AC914" s="4"/>
      <c r="AD914" s="4"/>
    </row>
    <row r="915" spans="1:30" ht="12" customHeight="1" x14ac:dyDescent="0.3">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c r="AA915" s="4"/>
      <c r="AB915" s="4"/>
      <c r="AC915" s="4"/>
      <c r="AD915" s="4"/>
    </row>
    <row r="916" spans="1:30" ht="12" customHeight="1" x14ac:dyDescent="0.3">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c r="AA916" s="4"/>
      <c r="AB916" s="4"/>
      <c r="AC916" s="4"/>
      <c r="AD916" s="4"/>
    </row>
    <row r="917" spans="1:30" ht="12" customHeight="1" x14ac:dyDescent="0.3">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c r="AA917" s="4"/>
      <c r="AB917" s="4"/>
      <c r="AC917" s="4"/>
      <c r="AD917" s="4"/>
    </row>
    <row r="918" spans="1:30" ht="12" customHeight="1" x14ac:dyDescent="0.3">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c r="AA918" s="4"/>
      <c r="AB918" s="4"/>
      <c r="AC918" s="4"/>
      <c r="AD918" s="4"/>
    </row>
    <row r="919" spans="1:30" ht="12" customHeight="1" x14ac:dyDescent="0.3">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c r="AA919" s="4"/>
      <c r="AB919" s="4"/>
      <c r="AC919" s="4"/>
      <c r="AD919" s="4"/>
    </row>
    <row r="920" spans="1:30" ht="12" customHeight="1" x14ac:dyDescent="0.3">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c r="AA920" s="4"/>
      <c r="AB920" s="4"/>
      <c r="AC920" s="4"/>
      <c r="AD920" s="4"/>
    </row>
    <row r="921" spans="1:30" ht="12" customHeight="1" x14ac:dyDescent="0.3">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c r="AA921" s="4"/>
      <c r="AB921" s="4"/>
      <c r="AC921" s="4"/>
      <c r="AD921" s="4"/>
    </row>
    <row r="922" spans="1:30" ht="12" customHeight="1" x14ac:dyDescent="0.3">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c r="AA922" s="4"/>
      <c r="AB922" s="4"/>
      <c r="AC922" s="4"/>
      <c r="AD922" s="4"/>
    </row>
    <row r="923" spans="1:30" ht="12" customHeight="1" x14ac:dyDescent="0.3">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c r="AA923" s="4"/>
      <c r="AB923" s="4"/>
      <c r="AC923" s="4"/>
      <c r="AD923" s="4"/>
    </row>
    <row r="924" spans="1:30" ht="12" customHeight="1" x14ac:dyDescent="0.3">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c r="AA924" s="4"/>
      <c r="AB924" s="4"/>
      <c r="AC924" s="4"/>
      <c r="AD924" s="4"/>
    </row>
    <row r="925" spans="1:30" ht="12" customHeight="1" x14ac:dyDescent="0.3">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c r="AA925" s="4"/>
      <c r="AB925" s="4"/>
      <c r="AC925" s="4"/>
      <c r="AD925" s="4"/>
    </row>
  </sheetData>
  <mergeCells count="1">
    <mergeCell ref="I4:N4"/>
  </mergeCells>
  <pageMargins left="0.7" right="0.7" top="0.78740157499999996" bottom="0.78740157499999996" header="0" footer="0"/>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1d33dcd-50f4-414e-bd47-7dfcaa706199">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696CB0094E964BAF2491E95F051E72" ma:contentTypeVersion="11" ma:contentTypeDescription="Create a new document." ma:contentTypeScope="" ma:versionID="42e7ced9b9f4d7cb146ca7dd8d177797">
  <xsd:schema xmlns:xsd="http://www.w3.org/2001/XMLSchema" xmlns:xs="http://www.w3.org/2001/XMLSchema" xmlns:p="http://schemas.microsoft.com/office/2006/metadata/properties" xmlns:ns2="01d33dcd-50f4-414e-bd47-7dfcaa706199" xmlns:ns3="933cdff2-c486-4985-b5be-e1a2795f893e" targetNamespace="http://schemas.microsoft.com/office/2006/metadata/properties" ma:root="true" ma:fieldsID="2e86deed4ce020858b5f54a884401fa3" ns2:_="" ns3:_="">
    <xsd:import namespace="01d33dcd-50f4-414e-bd47-7dfcaa706199"/>
    <xsd:import namespace="933cdff2-c486-4985-b5be-e1a2795f893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d33dcd-50f4-414e-bd47-7dfcaa7061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2e2ee1bb-e2b0-46b0-83fd-4f2cd9b4662b"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3cdff2-c486-4985-b5be-e1a2795f893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9278F3-4F04-410E-8C2C-D13482228C1E}">
  <ds:schemaRefs>
    <ds:schemaRef ds:uri="http://purl.org/dc/elements/1.1/"/>
    <ds:schemaRef ds:uri="http://schemas.microsoft.com/office/2006/metadata/properties"/>
    <ds:schemaRef ds:uri="http://schemas.microsoft.com/office/2006/documentManagement/types"/>
    <ds:schemaRef ds:uri="http://www.w3.org/XML/1998/namespace"/>
    <ds:schemaRef ds:uri="01d33dcd-50f4-414e-bd47-7dfcaa706199"/>
    <ds:schemaRef ds:uri="http://purl.org/dc/dcmitype/"/>
    <ds:schemaRef ds:uri="http://purl.org/dc/terms/"/>
    <ds:schemaRef ds:uri="http://schemas.microsoft.com/office/infopath/2007/PartnerControls"/>
    <ds:schemaRef ds:uri="http://schemas.openxmlformats.org/package/2006/metadata/core-properties"/>
    <ds:schemaRef ds:uri="933cdff2-c486-4985-b5be-e1a2795f893e"/>
  </ds:schemaRefs>
</ds:datastoreItem>
</file>

<file path=customXml/itemProps2.xml><?xml version="1.0" encoding="utf-8"?>
<ds:datastoreItem xmlns:ds="http://schemas.openxmlformats.org/officeDocument/2006/customXml" ds:itemID="{B8B21C78-36D9-4B92-A794-C754DE38DD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d33dcd-50f4-414e-bd47-7dfcaa706199"/>
    <ds:schemaRef ds:uri="933cdff2-c486-4985-b5be-e1a2795f893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50643BA-14CA-493B-A046-0137B37344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Sample Budget</vt:lpstr>
      <vt:lpstr>Sample LoE Calculation</vt:lpstr>
      <vt:lpstr>Estimated Budget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mirja</dc:creator>
  <cp:keywords/>
  <dc:description/>
  <cp:lastModifiedBy>Maryana Ammari</cp:lastModifiedBy>
  <cp:revision/>
  <dcterms:created xsi:type="dcterms:W3CDTF">2021-05-23T15:31:50Z</dcterms:created>
  <dcterms:modified xsi:type="dcterms:W3CDTF">2024-09-10T09:06:05Z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0x010100E2696CB0094E964BAF2491E95F051E72</vt:lpwstr>
  </property>
  <property fmtid="{D5CDD505-2E9C-101B-9397-08002B2CF9AE}" pid="3" name="MediaServiceImageTags">
    <vt:lpwstr/>
  </property>
</Properties>
</file>